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oupcatana-my.sharepoint.com/personal/benjamin_monier_catanagroup_com/Documents/Documents/CATANA/OCEAN CLASS/"/>
    </mc:Choice>
  </mc:AlternateContent>
  <xr:revisionPtr revIDLastSave="29" documentId="8_{9B253CC4-8841-4A35-880B-94EE4F1615AE}" xr6:coauthVersionLast="47" xr6:coauthVersionMax="47" xr10:uidLastSave="{6AD603D5-2853-4236-8174-67CC08B4E54A}"/>
  <workbookProtection workbookAlgorithmName="SHA-512" workbookHashValue="sg2TwV6a7OuBJwL3SQbGPFTmfSwRr3oFzkAktFwXKaGc3YMszIaOsGDZxVJQhKJsJxKbW5I1ikkby1drESZCjQ==" workbookSaltValue="RYFVKBFsLceYJoTR6aOgmA==" workbookSpinCount="100000" lockStructure="1"/>
  <bookViews>
    <workbookView xWindow="28680" yWindow="0" windowWidth="29040" windowHeight="15720" xr2:uid="{B44C4E4D-BB07-4BEF-841D-F03F452D1C9F}"/>
  </bookViews>
  <sheets>
    <sheet name="FR" sheetId="2" r:id="rId1"/>
    <sheet name="ENG" sheetId="3" r:id="rId2"/>
    <sheet name="DE" sheetId="5" r:id="rId3"/>
  </sheets>
  <definedNames>
    <definedName name="_xlnm._FilterDatabase" localSheetId="2" hidden="1">DE!$A$8:$D$134</definedName>
    <definedName name="_xlnm._FilterDatabase" localSheetId="1" hidden="1">ENG!$A$8:$D$149</definedName>
    <definedName name="_xlnm._FilterDatabase" localSheetId="0" hidden="1">FR!$A$8:$D$143</definedName>
    <definedName name="_xlnm.Print_Area" localSheetId="2">DE!$A$1:$D$145</definedName>
    <definedName name="_xlnm.Print_Area" localSheetId="1">ENG!$A$1:$D$160</definedName>
    <definedName name="_xlnm.Print_Area" localSheetId="0">FR!$A$1:$D$156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2" l="1"/>
  <c r="D12" i="2"/>
  <c r="D13" i="2"/>
  <c r="D18" i="2"/>
  <c r="D19" i="2"/>
  <c r="D20" i="2"/>
  <c r="D26" i="2"/>
  <c r="D27" i="2"/>
  <c r="D28" i="2"/>
  <c r="D29" i="2"/>
  <c r="D129" i="2"/>
  <c r="C130" i="2" s="1"/>
  <c r="D146" i="3" l="1"/>
  <c r="D147" i="3"/>
  <c r="D145" i="3"/>
  <c r="D148" i="3" s="1"/>
  <c r="C149" i="3" s="1"/>
  <c r="C130" i="5"/>
  <c r="C109" i="5"/>
  <c r="D109" i="5" s="1"/>
  <c r="D139" i="2" l="1"/>
  <c r="C84" i="5" l="1"/>
  <c r="D84" i="5" s="1"/>
  <c r="C52" i="5"/>
  <c r="D52" i="5" s="1"/>
  <c r="C53" i="5"/>
  <c r="D53" i="5" s="1"/>
  <c r="C43" i="5"/>
  <c r="D43" i="5" s="1"/>
  <c r="D84" i="2"/>
  <c r="D56" i="2"/>
  <c r="D57" i="2"/>
  <c r="C15" i="5" l="1"/>
  <c r="C16" i="5"/>
  <c r="C17" i="5"/>
  <c r="C18" i="5"/>
  <c r="C11" i="5"/>
  <c r="C12" i="5"/>
  <c r="C13" i="5"/>
  <c r="C10" i="5"/>
  <c r="D71" i="2" l="1"/>
  <c r="D133" i="2"/>
  <c r="C128" i="5"/>
  <c r="C129" i="5"/>
  <c r="C131" i="5"/>
  <c r="C132" i="5"/>
  <c r="C127" i="5"/>
  <c r="C121" i="5"/>
  <c r="D121" i="5" s="1"/>
  <c r="C122" i="5"/>
  <c r="C123" i="5"/>
  <c r="C124" i="5"/>
  <c r="C125" i="5"/>
  <c r="C120" i="5"/>
  <c r="C112" i="5"/>
  <c r="C113" i="5"/>
  <c r="C114" i="5"/>
  <c r="C115" i="5"/>
  <c r="C116" i="5"/>
  <c r="C117" i="5"/>
  <c r="C118" i="5"/>
  <c r="C111" i="5"/>
  <c r="C108" i="5"/>
  <c r="C97" i="5"/>
  <c r="C98" i="5"/>
  <c r="C99" i="5"/>
  <c r="C100" i="5"/>
  <c r="C101" i="5"/>
  <c r="C102" i="5"/>
  <c r="C103" i="5"/>
  <c r="C104" i="5"/>
  <c r="C105" i="5"/>
  <c r="C106" i="5"/>
  <c r="C93" i="5"/>
  <c r="D93" i="5" s="1"/>
  <c r="C94" i="5"/>
  <c r="C95" i="5"/>
  <c r="D95" i="5" s="1"/>
  <c r="C96" i="5"/>
  <c r="C92" i="5"/>
  <c r="C86" i="5"/>
  <c r="C87" i="5"/>
  <c r="C88" i="5"/>
  <c r="C89" i="5"/>
  <c r="C90" i="5"/>
  <c r="C85" i="5"/>
  <c r="C65" i="5"/>
  <c r="C66" i="5"/>
  <c r="C67" i="5"/>
  <c r="C68" i="5"/>
  <c r="D68" i="5" s="1"/>
  <c r="C69" i="5"/>
  <c r="C70" i="5"/>
  <c r="C71" i="5"/>
  <c r="C73" i="5"/>
  <c r="C74" i="5"/>
  <c r="C75" i="5"/>
  <c r="C76" i="5"/>
  <c r="C77" i="5"/>
  <c r="C78" i="5"/>
  <c r="C79" i="5"/>
  <c r="C80" i="5"/>
  <c r="C81" i="5"/>
  <c r="C82" i="5"/>
  <c r="D70" i="5" l="1"/>
  <c r="C64" i="5"/>
  <c r="C59" i="5"/>
  <c r="C60" i="5"/>
  <c r="C61" i="5"/>
  <c r="C62" i="5"/>
  <c r="C58" i="5"/>
  <c r="C50" i="5"/>
  <c r="C51" i="5"/>
  <c r="C54" i="5"/>
  <c r="C55" i="5"/>
  <c r="C56" i="5"/>
  <c r="C49" i="5"/>
  <c r="C47" i="5"/>
  <c r="D47" i="5" s="1"/>
  <c r="C45" i="5"/>
  <c r="C46" i="5"/>
  <c r="C44" i="5"/>
  <c r="C38" i="5"/>
  <c r="C39" i="5"/>
  <c r="C40" i="5"/>
  <c r="C37" i="5"/>
  <c r="C28" i="5"/>
  <c r="C29" i="5"/>
  <c r="C30" i="5"/>
  <c r="C31" i="5"/>
  <c r="C32" i="5"/>
  <c r="C33" i="5"/>
  <c r="C34" i="5"/>
  <c r="C35" i="5"/>
  <c r="C27" i="5"/>
  <c r="C22" i="5"/>
  <c r="C23" i="5"/>
  <c r="D23" i="5" s="1"/>
  <c r="C24" i="5"/>
  <c r="C25" i="5"/>
  <c r="D25" i="5" s="1"/>
  <c r="C21" i="5"/>
  <c r="D17" i="5"/>
  <c r="C19" i="5"/>
  <c r="D115" i="2"/>
  <c r="D63" i="2"/>
  <c r="D62" i="2"/>
  <c r="D58" i="2" l="1"/>
  <c r="D95" i="2" l="1"/>
  <c r="D93" i="2"/>
  <c r="D73" i="2"/>
  <c r="D51" i="2"/>
  <c r="D132" i="5" l="1"/>
  <c r="D131" i="5"/>
  <c r="D128" i="5"/>
  <c r="D127" i="5"/>
  <c r="D125" i="5"/>
  <c r="D124" i="5"/>
  <c r="D123" i="5"/>
  <c r="D122" i="5"/>
  <c r="D120" i="5"/>
  <c r="D118" i="5"/>
  <c r="D117" i="5"/>
  <c r="D116" i="5"/>
  <c r="D115" i="5"/>
  <c r="D114" i="5"/>
  <c r="D113" i="5"/>
  <c r="D112" i="5"/>
  <c r="D111" i="5"/>
  <c r="D108" i="5"/>
  <c r="D106" i="5"/>
  <c r="D105" i="5"/>
  <c r="D104" i="5"/>
  <c r="D103" i="5"/>
  <c r="D102" i="5"/>
  <c r="D101" i="5"/>
  <c r="D100" i="5"/>
  <c r="D99" i="5"/>
  <c r="D98" i="5"/>
  <c r="D97" i="5"/>
  <c r="D94" i="5"/>
  <c r="D92" i="5"/>
  <c r="D90" i="5"/>
  <c r="D89" i="5"/>
  <c r="D88" i="5"/>
  <c r="D87" i="5"/>
  <c r="D86" i="5"/>
  <c r="D85" i="5"/>
  <c r="D82" i="5"/>
  <c r="D81" i="5"/>
  <c r="D80" i="5"/>
  <c r="D79" i="5"/>
  <c r="D78" i="5"/>
  <c r="D77" i="5"/>
  <c r="D76" i="5"/>
  <c r="D75" i="5"/>
  <c r="D74" i="5"/>
  <c r="D73" i="5"/>
  <c r="D71" i="5"/>
  <c r="D69" i="5"/>
  <c r="D66" i="5"/>
  <c r="D67" i="5"/>
  <c r="D65" i="5"/>
  <c r="D64" i="5"/>
  <c r="D62" i="5"/>
  <c r="D61" i="5"/>
  <c r="D60" i="5"/>
  <c r="D59" i="5"/>
  <c r="D58" i="5"/>
  <c r="D56" i="5"/>
  <c r="D55" i="5"/>
  <c r="D54" i="5"/>
  <c r="D51" i="5"/>
  <c r="D50" i="5"/>
  <c r="D49" i="5"/>
  <c r="D96" i="5"/>
  <c r="D46" i="5"/>
  <c r="D45" i="5"/>
  <c r="D44" i="5"/>
  <c r="D40" i="5"/>
  <c r="D39" i="5"/>
  <c r="D38" i="5"/>
  <c r="D37" i="5"/>
  <c r="D32" i="5"/>
  <c r="D31" i="5"/>
  <c r="D30" i="5"/>
  <c r="D35" i="5"/>
  <c r="D34" i="5"/>
  <c r="D33" i="5"/>
  <c r="D29" i="5"/>
  <c r="D28" i="5"/>
  <c r="D27" i="5"/>
  <c r="D24" i="5"/>
  <c r="D22" i="5"/>
  <c r="D21" i="5"/>
  <c r="D19" i="5"/>
  <c r="D18" i="5"/>
  <c r="D16" i="5"/>
  <c r="D15" i="5"/>
  <c r="D13" i="5"/>
  <c r="D12" i="5"/>
  <c r="D11" i="5"/>
  <c r="D10" i="5"/>
  <c r="D31" i="2"/>
  <c r="D48" i="2"/>
  <c r="D133" i="5" l="1"/>
  <c r="D134" i="5" s="1"/>
  <c r="D136" i="2"/>
  <c r="D76" i="2"/>
  <c r="D141" i="2"/>
  <c r="D140" i="2"/>
  <c r="D108" i="2"/>
  <c r="D107" i="2"/>
  <c r="D103" i="2"/>
  <c r="D102" i="2"/>
  <c r="D101" i="2"/>
  <c r="D100" i="2"/>
  <c r="D98" i="2"/>
  <c r="D97" i="2"/>
  <c r="D138" i="2"/>
  <c r="D137" i="2"/>
  <c r="D94" i="2"/>
  <c r="D90" i="2"/>
  <c r="D89" i="2"/>
  <c r="D88" i="2"/>
  <c r="D86" i="2"/>
  <c r="D85" i="2"/>
  <c r="D82" i="2"/>
  <c r="D134" i="2"/>
  <c r="D81" i="2"/>
  <c r="D77" i="2"/>
  <c r="D135" i="2"/>
  <c r="D75" i="2"/>
  <c r="D74" i="2"/>
  <c r="D70" i="2"/>
  <c r="D69" i="2"/>
  <c r="D68" i="2"/>
  <c r="D67" i="2"/>
  <c r="D59" i="2"/>
  <c r="D55" i="2"/>
  <c r="D54" i="2"/>
  <c r="D53" i="2"/>
  <c r="D50" i="2"/>
  <c r="D43" i="2"/>
  <c r="D42" i="2"/>
  <c r="D41" i="2"/>
  <c r="D35" i="2"/>
  <c r="D34" i="2"/>
  <c r="D39" i="2"/>
  <c r="D38" i="2"/>
  <c r="D142" i="2" l="1"/>
  <c r="D143" i="2" s="1"/>
  <c r="D140" i="5"/>
  <c r="D139" i="5"/>
  <c r="D141" i="5"/>
  <c r="D138" i="5"/>
  <c r="D142" i="5" l="1"/>
  <c r="D155" i="3" l="1"/>
  <c r="D154" i="3"/>
  <c r="D156" i="3"/>
  <c r="D153" i="3"/>
  <c r="D157" i="3" l="1"/>
  <c r="D147" i="2" l="1"/>
  <c r="D148" i="2"/>
  <c r="D150" i="2"/>
  <c r="D149" i="2"/>
  <c r="D151" i="2" l="1"/>
  <c r="D152" i="2" s="1"/>
  <c r="D153" i="2" s="1"/>
</calcChain>
</file>

<file path=xl/sharedStrings.xml><?xml version="1.0" encoding="utf-8"?>
<sst xmlns="http://schemas.openxmlformats.org/spreadsheetml/2006/main" count="547" uniqueCount="446">
  <si>
    <t>Qty</t>
  </si>
  <si>
    <t>Catana  se réserve le droit de modifier les caractéristiques et /ou les tarifs de ses modéles sans préavis.</t>
  </si>
  <si>
    <t xml:space="preserve">Chantier CATANA – Zone Technique du Port – 66140 Canet en Roussillon - FRANCE   www.catana.com   </t>
  </si>
  <si>
    <t xml:space="preserve">Nom du bateau: </t>
  </si>
  <si>
    <t>TOTAL</t>
  </si>
  <si>
    <t>#</t>
  </si>
  <si>
    <t>OCEAN CLASS</t>
  </si>
  <si>
    <t>EX VAT</t>
  </si>
  <si>
    <t>4 Eclairages sous marin à LED</t>
  </si>
  <si>
    <r>
      <t xml:space="preserve">OCEAN CLASS Version standard en CARBON-INFUSION </t>
    </r>
    <r>
      <rPr>
        <b/>
        <i/>
        <sz val="12"/>
        <rFont val="Arial"/>
        <family val="2"/>
      </rPr>
      <t>(3 cabines, 2 salles d'eau)</t>
    </r>
  </si>
  <si>
    <r>
      <t xml:space="preserve">OCEAN CLASS Version standard en CARBON-INFUSION </t>
    </r>
    <r>
      <rPr>
        <b/>
        <i/>
        <sz val="12"/>
        <rFont val="Arial"/>
        <family val="2"/>
      </rPr>
      <t xml:space="preserve">(3 cabines, 3 salles d'eau) </t>
    </r>
  </si>
  <si>
    <r>
      <t xml:space="preserve">OCEAN CLASS Version standard en CARBON-INFUSION </t>
    </r>
    <r>
      <rPr>
        <b/>
        <i/>
        <sz val="12"/>
        <rFont val="Arial"/>
        <family val="2"/>
      </rPr>
      <t>(4 cabines, 2 salles d'eau)</t>
    </r>
  </si>
  <si>
    <r>
      <t xml:space="preserve">OCEAN CLASS Version standard en CARBON-INFUSION </t>
    </r>
    <r>
      <rPr>
        <b/>
        <i/>
        <sz val="12"/>
        <rFont val="Arial"/>
        <family val="2"/>
      </rPr>
      <t>(4 cabines, 4 salles d'eau)</t>
    </r>
  </si>
  <si>
    <t>MECANIQUE</t>
  </si>
  <si>
    <t>AMENAGEMENT</t>
  </si>
  <si>
    <t xml:space="preserve">SECURITE, PREPARATION, LIVRAISON </t>
  </si>
  <si>
    <t xml:space="preserve">ELECTRONIQUE &amp; HIFI </t>
  </si>
  <si>
    <t>TOTAL OPTIONS HT</t>
  </si>
  <si>
    <t>Acompte à la commande</t>
  </si>
  <si>
    <t>Calendrier des Versements</t>
  </si>
  <si>
    <t>TOTAL BATEAU + OPTIONS (HT)</t>
  </si>
  <si>
    <t>TOTAL DES VERSEMENTS (HT)</t>
  </si>
  <si>
    <t>TVA (20%)</t>
  </si>
  <si>
    <t>TOTAL TTC</t>
  </si>
  <si>
    <t>Montage equipement …............................/….........................../…...............................</t>
  </si>
  <si>
    <t>Date limite de modification des options : …......................./…........................../….........................</t>
  </si>
  <si>
    <t xml:space="preserve">Boat Name: </t>
  </si>
  <si>
    <t>Hailing port:</t>
  </si>
  <si>
    <r>
      <t xml:space="preserve">OCEAN CLASS standard in CARBON-INFUSION </t>
    </r>
    <r>
      <rPr>
        <b/>
        <i/>
        <sz val="12"/>
        <rFont val="Arial"/>
        <family val="2"/>
      </rPr>
      <t>(3 cabins, 2 heads)</t>
    </r>
  </si>
  <si>
    <r>
      <t xml:space="preserve">OCEAN CLASS standard in CARBON-INFUSION </t>
    </r>
    <r>
      <rPr>
        <b/>
        <i/>
        <sz val="12"/>
        <rFont val="Arial"/>
        <family val="2"/>
      </rPr>
      <t>(3 cabins, 3 heads)</t>
    </r>
  </si>
  <si>
    <r>
      <t xml:space="preserve">OCEAN CLASS standard in CARBON-INFUSION </t>
    </r>
    <r>
      <rPr>
        <b/>
        <i/>
        <sz val="12"/>
        <rFont val="Arial"/>
        <family val="2"/>
      </rPr>
      <t>(4 cabins, 2 heads)</t>
    </r>
  </si>
  <si>
    <t>SAILS &amp; RIGGING</t>
  </si>
  <si>
    <t>MECANIC</t>
  </si>
  <si>
    <t>Vacuum infusion building process (Carbone and foam structural bulkheads, roof, stringers, omégas, chainplates and structures reinforcements all in carbon). Lithium batteries, Solent et Square top Mainsail in PRORADIAL.</t>
  </si>
  <si>
    <t>Chain counter at helm station</t>
  </si>
  <si>
    <t>4 underwater LED lights</t>
  </si>
  <si>
    <t xml:space="preserve">ELECTRONICS &amp; HIFI </t>
  </si>
  <si>
    <t xml:space="preserve">SAFETY, COMMISSIONING, HAND OVER </t>
  </si>
  <si>
    <t>Mooring with DELTA anchor 40 kg + 80 m chain Ø 12mm + bridle</t>
  </si>
  <si>
    <t>TOTAL OPTIONS EX VAT</t>
  </si>
  <si>
    <t>TOTAL BOAT + OPTIONS (EX VAT)</t>
  </si>
  <si>
    <t>Payment schedule</t>
  </si>
  <si>
    <t>Deposit on order</t>
  </si>
  <si>
    <t>Equipement …............................/….........................../…...............................</t>
  </si>
  <si>
    <t>Launching  …............................/….........................../…...............................</t>
  </si>
  <si>
    <t>TOTAL (EX VAT)</t>
  </si>
  <si>
    <t>dealdine for modifications : …......................./…........................../….........................</t>
  </si>
  <si>
    <t>Catana keeps the right to modify caracteristcs and prices of the models without prior notice</t>
  </si>
  <si>
    <t>2 retractable Bow winches for mooring lines</t>
  </si>
  <si>
    <r>
      <t xml:space="preserve">1 fan / cabin, salon or forepeak </t>
    </r>
    <r>
      <rPr>
        <i/>
        <sz val="9"/>
        <color rgb="FF000000"/>
        <rFont val="Arial"/>
        <family val="2"/>
      </rPr>
      <t>(confim nbr of units)</t>
    </r>
  </si>
  <si>
    <t>Compteur de chaîne au poste de barre</t>
  </si>
  <si>
    <r>
      <t xml:space="preserve">Femetures en toile du poste de barre </t>
    </r>
    <r>
      <rPr>
        <i/>
        <sz val="9"/>
        <color rgb="FF000000"/>
        <rFont val="Arial"/>
        <family val="2"/>
      </rPr>
      <t>(Nécessite option bimini poste de barre)</t>
    </r>
  </si>
  <si>
    <t>Cabestans escamotables HARKEN aux étraves</t>
  </si>
  <si>
    <r>
      <t>Front portside cabin</t>
    </r>
    <r>
      <rPr>
        <i/>
        <sz val="9"/>
        <color rgb="FF000000"/>
        <rFont val="Arial"/>
        <family val="2"/>
      </rPr>
      <t xml:space="preserve"> </t>
    </r>
    <r>
      <rPr>
        <sz val="11"/>
        <color indexed="8"/>
        <rFont val="Arial"/>
        <family val="2"/>
      </rPr>
      <t xml:space="preserve">+ blinds </t>
    </r>
    <r>
      <rPr>
        <i/>
        <sz val="9"/>
        <color rgb="FF000000"/>
        <rFont val="Arial"/>
        <family val="2"/>
      </rPr>
      <t xml:space="preserve">(3 CAB master layout ) </t>
    </r>
  </si>
  <si>
    <t>Dishwasher 9 sets - 220 V integrated in galley</t>
  </si>
  <si>
    <r>
      <t xml:space="preserve">Washer and dryer 6kg - 220 V </t>
    </r>
    <r>
      <rPr>
        <i/>
        <sz val="9"/>
        <color rgb="FF000000"/>
        <rFont val="Arial"/>
        <family val="2"/>
      </rPr>
      <t>(in master's bathroom or forepeak with 4 cabins layout)</t>
    </r>
  </si>
  <si>
    <r>
      <t xml:space="preserve">Bimini enclosure with clears </t>
    </r>
    <r>
      <rPr>
        <i/>
        <sz val="9"/>
        <color rgb="FF000000"/>
        <rFont val="Arial"/>
        <family val="2"/>
      </rPr>
      <t>(requires bimini for helm station)</t>
    </r>
  </si>
  <si>
    <r>
      <t>HIFI FUSION - 4 speakers</t>
    </r>
    <r>
      <rPr>
        <i/>
        <sz val="8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(salon/cockpit)</t>
    </r>
  </si>
  <si>
    <t>Mise en chantier du bateau - Démarrage moulage..................../….........................../…...............................</t>
  </si>
  <si>
    <t>Sortie chantier Mâtage …............................/….........................../…...............................</t>
  </si>
  <si>
    <t>Start of the building process ..................../….........................../…...............................</t>
  </si>
  <si>
    <t xml:space="preserve">Fresh water pump with an outlet in anchor locker </t>
  </si>
  <si>
    <t>Eau douce sous pression dans la baille à mouillage</t>
  </si>
  <si>
    <t>Bowsprit, Compression beam &amp; articulated bow in aluminium : painted in White / Black</t>
  </si>
  <si>
    <r>
      <t xml:space="preserve">Mast, boom in Aluminium : painted in White / Black </t>
    </r>
    <r>
      <rPr>
        <i/>
        <sz val="9"/>
        <rFont val="Arial"/>
        <family val="2"/>
      </rPr>
      <t>(instead of anodized)</t>
    </r>
  </si>
  <si>
    <r>
      <t xml:space="preserve">Stores pour flotteurs → 3 Cabines </t>
    </r>
    <r>
      <rPr>
        <i/>
        <sz val="9"/>
        <color rgb="FF000000"/>
        <rFont val="Arial"/>
        <family val="2"/>
      </rPr>
      <t>(occultants)</t>
    </r>
  </si>
  <si>
    <r>
      <t xml:space="preserve">Stores pour flotteurs → 4 Cabines </t>
    </r>
    <r>
      <rPr>
        <i/>
        <sz val="9"/>
        <color rgb="FF000000"/>
        <rFont val="Arial"/>
        <family val="2"/>
      </rPr>
      <t>(occultants)</t>
    </r>
  </si>
  <si>
    <r>
      <t>Blinds in hulls → 3 CAB</t>
    </r>
    <r>
      <rPr>
        <i/>
        <sz val="9"/>
        <color rgb="FF000000"/>
        <rFont val="Arial"/>
        <family val="2"/>
      </rPr>
      <t xml:space="preserve"> (obscuring for night)</t>
    </r>
  </si>
  <si>
    <r>
      <t xml:space="preserve">Blinds in hulls → 4 CAB </t>
    </r>
    <r>
      <rPr>
        <i/>
        <sz val="9"/>
        <color rgb="FF000000"/>
        <rFont val="Arial"/>
        <family val="2"/>
      </rPr>
      <t>(obscuring for night)</t>
    </r>
  </si>
  <si>
    <r>
      <t xml:space="preserve">Réseau principal </t>
    </r>
    <r>
      <rPr>
        <b/>
        <sz val="11"/>
        <color rgb="FF000000"/>
        <rFont val="Arial"/>
        <family val="2"/>
      </rPr>
      <t>110V</t>
    </r>
    <r>
      <rPr>
        <b/>
        <i/>
        <sz val="8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(chauffe-eau, chargeur, prises, convertisseur )</t>
    </r>
    <r>
      <rPr>
        <sz val="11"/>
        <color indexed="8"/>
        <rFont val="Arial"/>
        <family val="2"/>
      </rPr>
      <t xml:space="preserve"> 
Préinstallation des branchements électriques</t>
    </r>
    <r>
      <rPr>
        <i/>
        <sz val="8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 xml:space="preserve">( machine à café , micro-ondes,TV , lave-linge et lave-vaisselle ) </t>
    </r>
  </si>
  <si>
    <r>
      <t xml:space="preserve">Wiring in </t>
    </r>
    <r>
      <rPr>
        <b/>
        <sz val="11"/>
        <color rgb="FF000000"/>
        <rFont val="Arial"/>
        <family val="2"/>
      </rPr>
      <t>110V</t>
    </r>
    <r>
      <rPr>
        <sz val="11"/>
        <color indexed="8"/>
        <rFont val="Arial"/>
        <family val="2"/>
      </rPr>
      <t xml:space="preserve"> </t>
    </r>
    <r>
      <rPr>
        <sz val="9"/>
        <color rgb="FF000000"/>
        <rFont val="Arial"/>
        <family val="2"/>
      </rPr>
      <t>(Boiler, charger, sockets, inverter)</t>
    </r>
    <r>
      <rPr>
        <sz val="11"/>
        <color indexed="8"/>
        <rFont val="Arial"/>
        <family val="2"/>
      </rPr>
      <t xml:space="preserve">
Pre-wiring in 110V </t>
    </r>
    <r>
      <rPr>
        <sz val="9"/>
        <color rgb="FF000000"/>
        <rFont val="Arial"/>
        <family val="2"/>
      </rPr>
      <t>(coffee machine , microwave oven,TV , washer/dryer &amp; dishwasher)</t>
    </r>
  </si>
  <si>
    <r>
      <t>2 MANUAL winches RADIAL for headsails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>(required for Code 0, Gennaker, Spinnaker or asymmetrical spinnaker)</t>
    </r>
  </si>
  <si>
    <r>
      <t xml:space="preserve">2 MANUAL winches PERFORMA for headsails </t>
    </r>
    <r>
      <rPr>
        <i/>
        <sz val="9"/>
        <rFont val="Arial"/>
        <family val="2"/>
      </rPr>
      <t>(required for Code 0, Gennaker, Spinnaker or asymmetrical spinnaker)</t>
    </r>
  </si>
  <si>
    <r>
      <t xml:space="preserve">2 ELECTRIC winches PERFORMA for headsails </t>
    </r>
    <r>
      <rPr>
        <i/>
        <sz val="9"/>
        <rFont val="Arial"/>
        <family val="2"/>
      </rPr>
      <t>(required for Code 0, Gennaker, Spinnaker or asymmetrical spinnaker)</t>
    </r>
  </si>
  <si>
    <t>ENERGIE</t>
  </si>
  <si>
    <r>
      <t xml:space="preserve">Stores dans la nacelle : vitrages avants, latéraux fixes et latéraux coulissants à l'arrière </t>
    </r>
    <r>
      <rPr>
        <i/>
        <sz val="9"/>
        <color rgb="FF000000"/>
        <rFont val="Arial"/>
        <family val="2"/>
      </rPr>
      <t>(tamisants)</t>
    </r>
  </si>
  <si>
    <t>EAU</t>
  </si>
  <si>
    <t>CONFORT</t>
  </si>
  <si>
    <t>SELLERIE</t>
  </si>
  <si>
    <t>LAYOUT</t>
  </si>
  <si>
    <t>WATER</t>
  </si>
  <si>
    <t>ENERGY</t>
  </si>
  <si>
    <t>DECK LAYOUT</t>
  </si>
  <si>
    <t>UPHOLSTERY</t>
  </si>
  <si>
    <t>INCLUDED</t>
  </si>
  <si>
    <r>
      <t xml:space="preserve">Instruments and helm protections </t>
    </r>
    <r>
      <rPr>
        <i/>
        <sz val="9"/>
        <color rgb="FF000000"/>
        <rFont val="Arial"/>
        <family val="2"/>
      </rPr>
      <t>(not necessary if Bimini enclosure with cockpit cover closure option has been selected)</t>
    </r>
  </si>
  <si>
    <r>
      <t xml:space="preserve">Aménagement Cabine avant babord + Stores </t>
    </r>
    <r>
      <rPr>
        <i/>
        <sz val="9"/>
        <color rgb="FF000000"/>
        <rFont val="Arial"/>
        <family val="2"/>
      </rPr>
      <t xml:space="preserve">(Version 3 CAB master) </t>
    </r>
  </si>
  <si>
    <t>GREEMENT</t>
  </si>
  <si>
    <t>POSTE DE BARRE</t>
  </si>
  <si>
    <t xml:space="preserve">SAILS </t>
  </si>
  <si>
    <t xml:space="preserve">HEADSAILS </t>
  </si>
  <si>
    <t>STEERING STATION</t>
  </si>
  <si>
    <t>Seawater pump with cockpit and anchor locker</t>
  </si>
  <si>
    <t>Carbon Mast painted in White</t>
  </si>
  <si>
    <t>PLAN DE VOILURE</t>
  </si>
  <si>
    <t>Four à micro-ondes - 220 V + modification du meuble</t>
  </si>
  <si>
    <t>Lave vaisselle 9 couverts - 220 V encastré + modification du meuble cuisine</t>
  </si>
  <si>
    <r>
      <t>Frigo 2 tiroirs - 180L inox + modification du meuble</t>
    </r>
    <r>
      <rPr>
        <i/>
        <sz val="8"/>
        <rFont val="Arial"/>
        <family val="2"/>
      </rPr>
      <t xml:space="preserve"> </t>
    </r>
    <r>
      <rPr>
        <i/>
        <sz val="9"/>
        <rFont val="Arial"/>
        <family val="2"/>
      </rPr>
      <t>(Incompatible si option freezer)</t>
    </r>
  </si>
  <si>
    <t>PLAN DE PONT &amp; ACCESSOIRES</t>
  </si>
  <si>
    <t xml:space="preserve">Passerelle pliante légère en PVC moussé renforcée carbone 2,80 m + 1 housse &amp; 1 lyre posée </t>
  </si>
  <si>
    <r>
      <t>Antenne TV Hertzienne + Prise AC 220V</t>
    </r>
    <r>
      <rPr>
        <i/>
        <sz val="9"/>
        <color rgb="FF000000"/>
        <rFont val="Arial"/>
        <family val="2"/>
      </rPr>
      <t xml:space="preserve"> (incompatible avec option US)</t>
    </r>
  </si>
  <si>
    <t>Eau de mer sous pression à l'évier et sur le pont dans la baille à mouillage</t>
  </si>
  <si>
    <r>
      <t xml:space="preserve">Extra Freezer 2 drawers - 180L Stainlessteel + modification of the furniture </t>
    </r>
    <r>
      <rPr>
        <i/>
        <sz val="9"/>
        <color rgb="FF000000"/>
        <rFont val="Arial"/>
        <family val="2"/>
      </rPr>
      <t>(Incompatible with extra Fridge option)</t>
    </r>
  </si>
  <si>
    <r>
      <t>Extra Fridge 2 drawers - 180L Stainlessteel + modification of the furniture</t>
    </r>
    <r>
      <rPr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(Incompatible with extra freezer option)</t>
    </r>
  </si>
  <si>
    <t>Microwave oven - 220 V + modification of the furniture</t>
  </si>
  <si>
    <r>
      <t>TV Antenna + Outlet AC 220V</t>
    </r>
    <r>
      <rPr>
        <i/>
        <sz val="8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(Europe)</t>
    </r>
    <r>
      <rPr>
        <sz val="11"/>
        <color indexed="8"/>
        <rFont val="Arial"/>
        <family val="2"/>
      </rPr>
      <t xml:space="preserve"> </t>
    </r>
  </si>
  <si>
    <r>
      <t xml:space="preserve">Booster d'Alternateurs 12V / 100A </t>
    </r>
    <r>
      <rPr>
        <i/>
        <sz val="9"/>
        <color rgb="FF000000"/>
        <rFont val="Arial"/>
        <family val="2"/>
      </rPr>
      <t>(x2 - Boitiers électroniques permettant d'optimiser et de réduire le temps de recharge des batteries)</t>
    </r>
  </si>
  <si>
    <r>
      <t xml:space="preserve">2 Winchs PERFORMA ELECTRIQUES pour voiles d'avant </t>
    </r>
    <r>
      <rPr>
        <i/>
        <sz val="9"/>
        <rFont val="Arial"/>
        <family val="2"/>
      </rPr>
      <t>(Nécessaire pour Code 0, Gennaker, Spi ou Spi asymétrique)</t>
    </r>
  </si>
  <si>
    <r>
      <t xml:space="preserve">Code 0 CODETEC 135 + non-rotation cable + Drum furler + Rigging </t>
    </r>
    <r>
      <rPr>
        <sz val="8"/>
        <rFont val="Arial"/>
        <family val="2"/>
      </rPr>
      <t xml:space="preserve"> </t>
    </r>
    <r>
      <rPr>
        <i/>
        <sz val="9"/>
        <rFont val="Arial"/>
        <family val="2"/>
      </rPr>
      <t>(requires headsails winches option)</t>
    </r>
  </si>
  <si>
    <r>
      <t xml:space="preserve">Asymmetrical Spinnaker Maxilite 150 </t>
    </r>
    <r>
      <rPr>
        <i/>
        <sz val="9"/>
        <rFont val="Arial"/>
        <family val="2"/>
      </rPr>
      <t>(Sail and snuffer)</t>
    </r>
  </si>
  <si>
    <r>
      <t xml:space="preserve">Symmetrical Spinnaker Maxilite 150 </t>
    </r>
    <r>
      <rPr>
        <i/>
        <sz val="9"/>
        <rFont val="Arial"/>
        <family val="2"/>
      </rPr>
      <t>(Sail and snuffer)</t>
    </r>
  </si>
  <si>
    <r>
      <t xml:space="preserve">SPI Asymétrique Maxilite 150 </t>
    </r>
    <r>
      <rPr>
        <i/>
        <sz val="9"/>
        <rFont val="Arial"/>
        <family val="2"/>
      </rPr>
      <t>(Voile &amp; chaussette)</t>
    </r>
  </si>
  <si>
    <r>
      <t xml:space="preserve">SPI Symétrique Maxilite 150 </t>
    </r>
    <r>
      <rPr>
        <i/>
        <sz val="9"/>
        <rFont val="Arial"/>
        <family val="2"/>
      </rPr>
      <t>(Voile &amp; chaussette)</t>
    </r>
  </si>
  <si>
    <t>VOILES D'AVANT</t>
  </si>
  <si>
    <r>
      <t xml:space="preserve">Set of Performance Sails </t>
    </r>
    <r>
      <rPr>
        <b/>
        <sz val="11"/>
        <rFont val="Arial"/>
        <family val="2"/>
      </rPr>
      <t>2</t>
    </r>
    <r>
      <rPr>
        <sz val="11"/>
        <rFont val="Arial"/>
        <family val="2"/>
      </rPr>
      <t xml:space="preserve"> : Square top Mainsail EPEX + Genoa EPEX</t>
    </r>
    <r>
      <rPr>
        <i/>
        <sz val="9"/>
        <rFont val="Arial"/>
        <family val="2"/>
      </rPr>
      <t xml:space="preserve"> </t>
    </r>
    <r>
      <rPr>
        <sz val="11"/>
        <rFont val="Arial"/>
        <family val="2"/>
      </rPr>
      <t xml:space="preserve">+ Tracks on roof + 1 radial Manual Winch </t>
    </r>
    <r>
      <rPr>
        <i/>
        <sz val="9"/>
        <rFont val="Arial"/>
        <family val="2"/>
      </rPr>
      <t>(Carbon mast &amp; Performa winch recommended)</t>
    </r>
  </si>
  <si>
    <r>
      <t xml:space="preserve">Bimini for helm station </t>
    </r>
    <r>
      <rPr>
        <i/>
        <sz val="9"/>
        <color rgb="FF000000"/>
        <rFont val="Arial"/>
        <family val="2"/>
      </rPr>
      <t>(structure + canvas with glazing)</t>
    </r>
  </si>
  <si>
    <r>
      <t>Sellerie intérieure STANDARD : Tissus Linetex</t>
    </r>
    <r>
      <rPr>
        <sz val="11"/>
        <color rgb="FF000000"/>
        <rFont val="Arial"/>
        <family val="2"/>
      </rPr>
      <t xml:space="preserve">® : 4 Couleur au choix </t>
    </r>
  </si>
  <si>
    <t xml:space="preserve">Sellerie intérieure CONFORT : Profil bombé, mousse bi-matière et couture sellier -  Simili cuir Marlin® : 4 Couleur au choix </t>
  </si>
  <si>
    <t>STANDARD interior upholstery : Flat profile and single seam - Marlin® leather: 4 colours</t>
  </si>
  <si>
    <t>STANDARD interior upholstery : Flat profile and single seam - Linetex® fabrics : 4 colours</t>
  </si>
  <si>
    <t>CONFORT interior upholstery : Curved profile, bi-material foam and saddle stitching - Marlin® leather: 4 colours</t>
  </si>
  <si>
    <r>
      <t xml:space="preserve">Blinds in salon : front, fixed side and sliding side windows at the rear </t>
    </r>
    <r>
      <rPr>
        <i/>
        <sz val="9"/>
        <color rgb="FF000000"/>
        <rFont val="Arial"/>
        <family val="2"/>
      </rPr>
      <t>(Filter the light)</t>
    </r>
  </si>
  <si>
    <r>
      <t xml:space="preserve">Freezer 2 tiroirs - 180L inox + modification du meuble  </t>
    </r>
    <r>
      <rPr>
        <i/>
        <sz val="9"/>
        <rFont val="Arial"/>
        <family val="2"/>
      </rPr>
      <t>(Incompatible si option frigo)</t>
    </r>
  </si>
  <si>
    <t>Mât Carbone laqué Blanc + Gréement Textile</t>
  </si>
  <si>
    <t xml:space="preserve">Sellerie intérieure STANDARD :  Simili cuir Marlin® : 4 Couleur au choix </t>
  </si>
  <si>
    <r>
      <t>Replacement of the 3 standard RADIAL winches by 3 PERFORMA winches</t>
    </r>
    <r>
      <rPr>
        <i/>
        <sz val="9"/>
        <rFont val="Arial"/>
        <family val="2"/>
      </rPr>
      <t xml:space="preserve"> (SOLENT version) = 2 manual Perfoma winches + 1 electric Performa winch</t>
    </r>
  </si>
  <si>
    <r>
      <t xml:space="preserve">Replacement of the 3 standard RADIAL winches by 3 PERFORMA ELECTRIC winches </t>
    </r>
    <r>
      <rPr>
        <i/>
        <sz val="9"/>
        <rFont val="Arial"/>
        <family val="2"/>
      </rPr>
      <t>(SOLENT version) = 3 Performa electric winches</t>
    </r>
  </si>
  <si>
    <r>
      <t xml:space="preserve">Watermaker 220 V / 50Hz - 240 L/H with remote control + sink taps and automatic flushing </t>
    </r>
    <r>
      <rPr>
        <i/>
        <sz val="9"/>
        <color rgb="FF000000"/>
        <rFont val="Arial"/>
        <family val="2"/>
      </rPr>
      <t>(requires genset)</t>
    </r>
    <r>
      <rPr>
        <sz val="9"/>
        <color rgb="FF000000"/>
        <rFont val="Arial"/>
        <family val="2"/>
      </rPr>
      <t xml:space="preserve"> </t>
    </r>
  </si>
  <si>
    <t>2 couches d'antifouling noir zone tropicale avec primaire epoxy</t>
  </si>
  <si>
    <t>2 black layers tropical antifouling with epoxy primer</t>
  </si>
  <si>
    <r>
      <t xml:space="preserve">Climatisation pour Option Cabine AV Bd : 7.000 BTU </t>
    </r>
    <r>
      <rPr>
        <i/>
        <sz val="9"/>
        <color rgb="FF000000"/>
        <rFont val="Arial"/>
        <family val="2"/>
      </rPr>
      <t>(Nécessite option GE)</t>
    </r>
  </si>
  <si>
    <r>
      <t xml:space="preserve">Heater webasto 3 cabins + Salon : </t>
    </r>
    <r>
      <rPr>
        <sz val="11"/>
        <color rgb="FF000000"/>
        <rFont val="Arial"/>
        <family val="2"/>
      </rPr>
      <t>12 kW</t>
    </r>
    <r>
      <rPr>
        <b/>
        <sz val="11"/>
        <color rgb="FF000000"/>
        <rFont val="Arial"/>
        <family val="2"/>
      </rPr>
      <t xml:space="preserve"> </t>
    </r>
    <r>
      <rPr>
        <b/>
        <i/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(incompatible with air conditioning option)</t>
    </r>
  </si>
  <si>
    <r>
      <t xml:space="preserve">Heater webasto 4 cabins + Salon : </t>
    </r>
    <r>
      <rPr>
        <sz val="11"/>
        <color rgb="FF000000"/>
        <rFont val="Arial"/>
        <family val="2"/>
      </rPr>
      <t>12 kW</t>
    </r>
    <r>
      <rPr>
        <b/>
        <sz val="11"/>
        <color rgb="FF000000"/>
        <rFont val="Arial"/>
        <family val="2"/>
      </rPr>
      <t xml:space="preserve"> </t>
    </r>
    <r>
      <rPr>
        <b/>
        <i/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(incompatible with air conditioning option)</t>
    </r>
  </si>
  <si>
    <r>
      <t xml:space="preserve">Chargeur/convertisseur VICTRON 12 V / </t>
    </r>
    <r>
      <rPr>
        <b/>
        <sz val="11"/>
        <color rgb="FF000000"/>
        <rFont val="Arial"/>
        <family val="2"/>
      </rPr>
      <t>3000 W</t>
    </r>
    <r>
      <rPr>
        <sz val="11"/>
        <color indexed="8"/>
        <rFont val="Arial"/>
        <family val="2"/>
      </rPr>
      <t xml:space="preserve"> / 120 A / </t>
    </r>
    <r>
      <rPr>
        <b/>
        <sz val="11"/>
        <color rgb="FF000000"/>
        <rFont val="Arial"/>
        <family val="2"/>
      </rPr>
      <t>220V</t>
    </r>
    <r>
      <rPr>
        <sz val="11"/>
        <color indexed="8"/>
        <rFont val="Arial"/>
        <family val="2"/>
      </rPr>
      <t xml:space="preserve"> - 50hz</t>
    </r>
  </si>
  <si>
    <r>
      <t xml:space="preserve">Chauffage diesel Webasto Flotteurs 4 cabines + Nacelle : </t>
    </r>
    <r>
      <rPr>
        <b/>
        <sz val="11"/>
        <rFont val="Arial"/>
        <family val="2"/>
      </rPr>
      <t>12 kW</t>
    </r>
    <r>
      <rPr>
        <sz val="11"/>
        <rFont val="Arial"/>
        <family val="2"/>
      </rPr>
      <t xml:space="preserve"> </t>
    </r>
    <r>
      <rPr>
        <i/>
        <sz val="9"/>
        <rFont val="Arial"/>
        <family val="2"/>
      </rPr>
      <t>(incompatible avec option climatisation)</t>
    </r>
  </si>
  <si>
    <r>
      <t xml:space="preserve">Climatisation Frigomar flotteurs 4 cabines : 28.000 BTU </t>
    </r>
    <r>
      <rPr>
        <i/>
        <sz val="9"/>
        <color rgb="FF000000"/>
        <rFont val="Arial"/>
        <family val="2"/>
      </rPr>
      <t>(Nécessite option GE)</t>
    </r>
  </si>
  <si>
    <r>
      <t xml:space="preserve">Climatisation Frigomar flotteurs 3 cabines : 21.000 BTU + sèche serviette </t>
    </r>
    <r>
      <rPr>
        <sz val="11"/>
        <rFont val="Arial"/>
        <family val="2"/>
      </rPr>
      <t>300W</t>
    </r>
    <r>
      <rPr>
        <sz val="11"/>
        <color indexed="8"/>
        <rFont val="Arial"/>
        <family val="2"/>
      </rPr>
      <t xml:space="preserve"> pour sdb propriétaire </t>
    </r>
    <r>
      <rPr>
        <i/>
        <sz val="9"/>
        <color rgb="FF000000"/>
        <rFont val="Arial"/>
        <family val="2"/>
      </rPr>
      <t>(Nécessite option GE)</t>
    </r>
  </si>
  <si>
    <r>
      <t xml:space="preserve">Aircond Frigomar in hulls 3 cabins : 21.000 BTU + towel dryer 500W for owners bathroom </t>
    </r>
    <r>
      <rPr>
        <i/>
        <sz val="9"/>
        <color rgb="FF000000"/>
        <rFont val="Arial"/>
        <family val="2"/>
      </rPr>
      <t>(requires GENSET)</t>
    </r>
  </si>
  <si>
    <r>
      <t>Aircond Frigomar in hulls 4 cabins : 28.000 BTU</t>
    </r>
    <r>
      <rPr>
        <i/>
        <sz val="9"/>
        <color rgb="FF000000"/>
        <rFont val="Arial"/>
        <family val="2"/>
      </rPr>
      <t xml:space="preserve"> (requires GENSET)</t>
    </r>
  </si>
  <si>
    <r>
      <t xml:space="preserve">1 Ventilateur /cabine, carré ou pointe avant aménagée </t>
    </r>
    <r>
      <rPr>
        <i/>
        <sz val="9"/>
        <color rgb="FF000000"/>
        <rFont val="Arial"/>
        <family val="2"/>
      </rPr>
      <t>(préciser le nombre suivant la version retenue)</t>
    </r>
  </si>
  <si>
    <r>
      <t xml:space="preserve">Four et plaques Electriques </t>
    </r>
    <r>
      <rPr>
        <i/>
        <sz val="9"/>
        <color rgb="FF000000"/>
        <rFont val="Arial"/>
        <family val="2"/>
      </rPr>
      <t>(à la place du four et des plaques au Gaz standard ) (nécéssite un générateur 13,5 KvA)</t>
    </r>
  </si>
  <si>
    <r>
      <t xml:space="preserve">OCEAN CLASS standard in CARBON-INFUSION </t>
    </r>
    <r>
      <rPr>
        <b/>
        <i/>
        <sz val="12"/>
        <rFont val="Arial"/>
        <family val="2"/>
      </rPr>
      <t>(4 cabins, 4 heads)</t>
    </r>
  </si>
  <si>
    <t>Launching in Canet, rigging, lines, pack of 8 fendertex fender + socks, commissioning and seetrials</t>
  </si>
  <si>
    <r>
      <t xml:space="preserve">STORMSAIL in Dacron on cable + fittings </t>
    </r>
    <r>
      <rPr>
        <i/>
        <sz val="9"/>
        <rFont val="Arial"/>
        <family val="2"/>
      </rPr>
      <t>(incompatible with SOLENT version)</t>
    </r>
  </si>
  <si>
    <t xml:space="preserve">Name des Bootes : </t>
  </si>
  <si>
    <t>Heimathafen:</t>
  </si>
  <si>
    <t>Vakuuminfusionsverfahren (strukturelle Schotten aus Carbon und Schaumstoff, Dach, Stringer, Omégas, Kettenbleche und Verstärkungen der Strukturen, alles aus Carbon). Lithium-Batterien, Solent et Square top Großsegel in PRORADIAL.</t>
  </si>
  <si>
    <r>
      <rPr>
        <b/>
        <sz val="12"/>
        <color indexed="8"/>
        <rFont val="Arial"/>
        <family val="2"/>
      </rPr>
      <t xml:space="preserve">OCEAN CLASS Standard Version aus CARBON-INFUSION </t>
    </r>
    <r>
      <rPr>
        <b/>
        <i/>
        <sz val="12"/>
        <color indexed="8"/>
        <rFont val="Arial"/>
        <family val="2"/>
      </rPr>
      <t>(3 Kabinen, 2 Nasszellen)</t>
    </r>
  </si>
  <si>
    <r>
      <rPr>
        <b/>
        <sz val="12"/>
        <color indexed="8"/>
        <rFont val="Arial"/>
        <family val="2"/>
      </rPr>
      <t xml:space="preserve">OCEAN CLASS Standard Version aus CARBON-INFUSION </t>
    </r>
    <r>
      <rPr>
        <b/>
        <i/>
        <sz val="12"/>
        <color indexed="8"/>
        <rFont val="Arial"/>
        <family val="2"/>
      </rPr>
      <t>(3 Kabinen, 3 Nasszellen)</t>
    </r>
  </si>
  <si>
    <r>
      <rPr>
        <b/>
        <sz val="12"/>
        <color indexed="8"/>
        <rFont val="Arial"/>
        <family val="2"/>
      </rPr>
      <t xml:space="preserve">OCEAN CLASS Standard Version aus CARBON-INFUSION </t>
    </r>
    <r>
      <rPr>
        <b/>
        <i/>
        <sz val="12"/>
        <color indexed="8"/>
        <rFont val="Arial"/>
        <family val="2"/>
      </rPr>
      <t>(4 Kabinen, 2 Nasszellen)</t>
    </r>
  </si>
  <si>
    <r>
      <rPr>
        <b/>
        <sz val="12"/>
        <color indexed="8"/>
        <rFont val="Arial"/>
        <family val="2"/>
      </rPr>
      <t xml:space="preserve">OCEAN CLASS Standard Version aus CARBON-INFUSION </t>
    </r>
    <r>
      <rPr>
        <b/>
        <i/>
        <sz val="12"/>
        <color indexed="8"/>
        <rFont val="Arial"/>
        <family val="2"/>
      </rPr>
      <t>(4 Kabinen, 4 Nasszellen)</t>
    </r>
  </si>
  <si>
    <t>Carbon-Mast in weiß lackiert + Textilrigg</t>
  </si>
  <si>
    <t xml:space="preserve">Frontbalken aus Aluminium und Druckbalken aus Carbon in weiß lackiert </t>
  </si>
  <si>
    <t>RIGGING</t>
  </si>
  <si>
    <t>GENUA PRORADIAL anstelle von Solent PRORADIAL Standard + Genua-Zubehör (Schienen auf dem Roof + 1 manuelle Radialwinsch)</t>
  </si>
  <si>
    <r>
      <rPr>
        <sz val="11"/>
        <color indexed="8"/>
        <rFont val="Arial"/>
        <family val="2"/>
      </rPr>
      <t xml:space="preserve">Performance-Paket 1: EPEX Square top Großsegel + EPEX SOLENT </t>
    </r>
    <r>
      <rPr>
        <i/>
        <sz val="10"/>
        <color indexed="8"/>
        <rFont val="Arial"/>
        <family val="2"/>
      </rPr>
      <t>(Carbonmast + Performa-Winsch empfohlen)</t>
    </r>
  </si>
  <si>
    <r>
      <rPr>
        <sz val="11"/>
        <color indexed="8"/>
        <rFont val="Arial"/>
        <family val="2"/>
      </rPr>
      <t>Pack Performance 2 : Square top Großsegel + GENUA EPEX + Schienen auf dem Roof + 1 manuelle Radialwinsch</t>
    </r>
    <r>
      <rPr>
        <i/>
        <sz val="9"/>
        <color indexed="8"/>
        <rFont val="Arial"/>
        <family val="2"/>
      </rPr>
      <t xml:space="preserve"> </t>
    </r>
    <r>
      <rPr>
        <i/>
        <sz val="10"/>
        <color indexed="8"/>
        <rFont val="Arial"/>
        <family val="2"/>
      </rPr>
      <t xml:space="preserve"> (Carbonmast + Performa-Winsch empfohlen)</t>
    </r>
  </si>
  <si>
    <r>
      <rPr>
        <sz val="11"/>
        <color indexed="8"/>
        <rFont val="Arial"/>
        <family val="2"/>
      </rPr>
      <t xml:space="preserve">CODE 0 Codeteck 135 + Antirotationskabel + Rollreffanlage + Zubehör </t>
    </r>
    <r>
      <rPr>
        <i/>
        <sz val="9"/>
        <color indexed="8"/>
        <rFont val="Arial"/>
        <family val="2"/>
      </rPr>
      <t>(benötigt Option Winsch für Vorsegel)</t>
    </r>
  </si>
  <si>
    <r>
      <rPr>
        <sz val="11"/>
        <color indexed="8"/>
        <rFont val="Arial"/>
        <family val="2"/>
      </rPr>
      <t xml:space="preserve">GENAKER Codeteck 95 + Antirotationskabel + Rollreffanlage + Zubehör </t>
    </r>
    <r>
      <rPr>
        <i/>
        <sz val="9"/>
        <color indexed="8"/>
        <rFont val="Arial"/>
        <family val="2"/>
      </rPr>
      <t>(benötigt Option Winsch für Vorsegel)</t>
    </r>
  </si>
  <si>
    <r>
      <rPr>
        <sz val="11"/>
        <color indexed="8"/>
        <rFont val="Arial"/>
        <family val="2"/>
      </rPr>
      <t xml:space="preserve">2 manuelle Winschs RADIAL für Vorsegel </t>
    </r>
    <r>
      <rPr>
        <i/>
        <sz val="9"/>
        <color indexed="8"/>
        <rFont val="Arial"/>
        <family val="2"/>
      </rPr>
      <t>(erforderlich für Code 0, Gennaker, Spi oder asymmetrischen Spi)</t>
    </r>
  </si>
  <si>
    <r>
      <rPr>
        <sz val="11"/>
        <color indexed="8"/>
        <rFont val="Arial"/>
        <family val="2"/>
      </rPr>
      <t xml:space="preserve">2 manuelle PERFORMA-Winschen für Vorsegel </t>
    </r>
    <r>
      <rPr>
        <i/>
        <sz val="9"/>
        <color indexed="8"/>
        <rFont val="Arial"/>
        <family val="2"/>
      </rPr>
      <t>(erforderlich für Code 0, Gennaker, Spi oder asymmetrischen Spi)</t>
    </r>
  </si>
  <si>
    <r>
      <rPr>
        <sz val="11"/>
        <color indexed="8"/>
        <rFont val="Arial"/>
        <family val="2"/>
      </rPr>
      <t xml:space="preserve">2 elektrische PERFORMA-Winschen für Vorsegel </t>
    </r>
    <r>
      <rPr>
        <i/>
        <sz val="9"/>
        <color indexed="8"/>
        <rFont val="Arial"/>
        <family val="2"/>
      </rPr>
      <t>(erforderlich für Code 0, Gennaker, Spi oder asymmetrischen Spi)</t>
    </r>
  </si>
  <si>
    <r>
      <rPr>
        <sz val="11"/>
        <color indexed="8"/>
        <rFont val="Arial"/>
        <family val="2"/>
      </rPr>
      <t xml:space="preserve">Asymmetrischer SPI Maxilite 150 </t>
    </r>
    <r>
      <rPr>
        <i/>
        <sz val="9"/>
        <color indexed="8"/>
        <rFont val="Arial"/>
        <family val="2"/>
      </rPr>
      <t>(Segel &amp; Socke)</t>
    </r>
  </si>
  <si>
    <r>
      <rPr>
        <sz val="11"/>
        <color theme="1"/>
        <rFont val="Calibri"/>
        <family val="2"/>
        <scheme val="minor"/>
      </rPr>
      <t>S</t>
    </r>
    <r>
      <rPr>
        <sz val="11"/>
        <color indexed="8"/>
        <rFont val="Arial"/>
        <family val="2"/>
      </rPr>
      <t xml:space="preserve">ymmetrischer SPI Maxilite 150 </t>
    </r>
    <r>
      <rPr>
        <i/>
        <sz val="9"/>
        <color indexed="8"/>
        <rFont val="Arial"/>
        <family val="2"/>
      </rPr>
      <t>(Segel &amp; Socke)</t>
    </r>
  </si>
  <si>
    <r>
      <rPr>
        <sz val="11"/>
        <color indexed="8"/>
        <rFont val="Arial"/>
        <family val="2"/>
      </rPr>
      <t xml:space="preserve">Zubehör für SPI Symmetrisch oder Assymmetrisch: </t>
    </r>
    <r>
      <rPr>
        <i/>
        <sz val="9"/>
        <color indexed="8"/>
        <rFont val="Arial"/>
        <family val="2"/>
      </rPr>
      <t>Fall + 2 STANDUP Blöcke für die Schoten + 2 STANDUP Blöcke für den Bug + 2 Klampen für die Ausleger + 1 STANDUP Block am äußeren Ende + 2 Schoten und 1 Vorliek für Asymmetrisch (erfordert Option Winsch für Vorsegel)</t>
    </r>
  </si>
  <si>
    <r>
      <t>STORMSAIL aus Dacron auf Kabel + Beschläge</t>
    </r>
    <r>
      <rPr>
        <i/>
        <sz val="10"/>
        <rFont val="Arial"/>
        <family val="2"/>
      </rPr>
      <t xml:space="preserve"> (nicht kompatibel mit SOLENT-Version)</t>
    </r>
  </si>
  <si>
    <t>VORSEGEL</t>
  </si>
  <si>
    <t>STEUERSTAND</t>
  </si>
  <si>
    <r>
      <rPr>
        <sz val="11"/>
        <color indexed="8"/>
        <rFont val="Arial"/>
        <family val="2"/>
      </rPr>
      <t xml:space="preserve">Austausch von 3 Standard-RADIAL-Winschen gegen 3 PERFORMA-Winschen </t>
    </r>
    <r>
      <rPr>
        <i/>
        <sz val="9"/>
        <color indexed="8"/>
        <rFont val="Arial"/>
        <family val="2"/>
      </rPr>
      <t>((SOLENT-Version) = 2 manuelle Perfoma-Winschen + 1 elektrische Performa-Winsche</t>
    </r>
  </si>
  <si>
    <r>
      <rPr>
        <sz val="11"/>
        <color indexed="8"/>
        <rFont val="Arial"/>
        <family val="2"/>
      </rPr>
      <t xml:space="preserve">Austausch von 3 Standard-RADIAL-Winschen gegen 3 elektrische PERFORMA-Winschen </t>
    </r>
    <r>
      <rPr>
        <i/>
        <sz val="9"/>
        <color indexed="8"/>
        <rFont val="Arial"/>
        <family val="2"/>
      </rPr>
      <t>(SOLENT-Version) = 3 elektrische Performa-Winschen électrique</t>
    </r>
  </si>
  <si>
    <r>
      <rPr>
        <sz val="11"/>
        <color indexed="8"/>
        <rFont val="Arial"/>
        <family val="2"/>
      </rPr>
      <t xml:space="preserve">Austausch von 4 RADIAL-Winschen gegen 4 PERFORMA-Winschen </t>
    </r>
    <r>
      <rPr>
        <i/>
        <sz val="9"/>
        <color indexed="8"/>
        <rFont val="Arial"/>
        <family val="2"/>
      </rPr>
      <t>(wenn Option Genua Proradial oder Perf-Paket n°2) = 3 manuelle Perfoma-Winschen + 1 elektrische Performa-Winsche)</t>
    </r>
  </si>
  <si>
    <r>
      <rPr>
        <sz val="11"/>
        <color indexed="8"/>
        <rFont val="Arial"/>
        <family val="2"/>
      </rPr>
      <t xml:space="preserve">Austausch von 4 RADIAL-Winschen gegen 4 elektrische PERFORMA-Winschen </t>
    </r>
    <r>
      <rPr>
        <i/>
        <sz val="9"/>
        <color indexed="8"/>
        <rFont val="Arial"/>
        <family val="2"/>
      </rPr>
      <t>(wenn Option Genua Proradial oder Perf-Paket n°2) = 4 elektrische Performa-Winschen)</t>
    </r>
  </si>
  <si>
    <t>MECHANIK</t>
  </si>
  <si>
    <r>
      <rPr>
        <sz val="11"/>
        <color indexed="8"/>
        <rFont val="Arial"/>
        <family val="2"/>
      </rPr>
      <t xml:space="preserve">MAXPROP 3-Blatt-Flaggenpropeller </t>
    </r>
    <r>
      <rPr>
        <i/>
        <sz val="9"/>
        <color indexed="8"/>
        <rFont val="Arial"/>
        <family val="2"/>
      </rPr>
      <t>(erhöht die Manövrierfähigkeit des Bootes erheblich)</t>
    </r>
  </si>
  <si>
    <r>
      <t xml:space="preserve">2 x 80 PS YANMAR-Motoren </t>
    </r>
    <r>
      <rPr>
        <i/>
        <sz val="9"/>
        <color indexed="8"/>
        <rFont val="Arial"/>
        <family val="2"/>
      </rPr>
      <t>(anstelle der 45 PS Standardmotoren)</t>
    </r>
  </si>
  <si>
    <t>AUSSTATTUNG</t>
  </si>
  <si>
    <r>
      <rPr>
        <sz val="11"/>
        <color indexed="8"/>
        <rFont val="Arial"/>
        <family val="2"/>
      </rPr>
      <t xml:space="preserve">Vordere Backbord-Kabine + Jalousien </t>
    </r>
    <r>
      <rPr>
        <i/>
        <sz val="9"/>
        <color indexed="8"/>
        <rFont val="Arial"/>
        <family val="2"/>
      </rPr>
      <t xml:space="preserve">(Version 3 CAB master) </t>
    </r>
  </si>
  <si>
    <r>
      <rPr>
        <sz val="11"/>
        <color indexed="8"/>
        <rFont val="Arial"/>
        <family val="2"/>
      </rPr>
      <t xml:space="preserve">Jalousien in den Rümpfen → 3 Kabinen </t>
    </r>
    <r>
      <rPr>
        <i/>
        <sz val="9"/>
        <color indexed="8"/>
        <rFont val="Arial"/>
        <family val="2"/>
      </rPr>
      <t>(verdunkelnd)</t>
    </r>
  </si>
  <si>
    <r>
      <rPr>
        <sz val="11"/>
        <color indexed="8"/>
        <rFont val="Arial"/>
        <family val="2"/>
      </rPr>
      <t xml:space="preserve">Jalousien in den Rümpfen → 4 Kabinen </t>
    </r>
    <r>
      <rPr>
        <i/>
        <sz val="9"/>
        <color indexed="8"/>
        <rFont val="Arial"/>
        <family val="2"/>
      </rPr>
      <t>(verdunkelnd)</t>
    </r>
  </si>
  <si>
    <r>
      <rPr>
        <sz val="11"/>
        <color indexed="8"/>
        <rFont val="Arial"/>
        <family val="2"/>
      </rPr>
      <t xml:space="preserve">Jalousien im Salon: Frontscheiben, feste Seitenscheiben und schiebbare Seitenscheiben hinten </t>
    </r>
    <r>
      <rPr>
        <i/>
        <sz val="9"/>
        <color indexed="8"/>
        <rFont val="Arial"/>
        <family val="2"/>
      </rPr>
      <t>(dimmend)</t>
    </r>
  </si>
  <si>
    <t>WASSER</t>
  </si>
  <si>
    <r>
      <rPr>
        <sz val="11"/>
        <color indexed="8"/>
        <rFont val="Arial"/>
        <family val="2"/>
      </rPr>
      <t>Entsalzungsanlage 220V / 50hz - 240 L/H mit Fernbedienung + Wasserhahn an der Spüle + automatische Spülung</t>
    </r>
    <r>
      <rPr>
        <i/>
        <sz val="9"/>
        <color indexed="8"/>
        <rFont val="Arial"/>
        <family val="2"/>
      </rPr>
      <t xml:space="preserve"> (erfordert einen Generator)</t>
    </r>
    <r>
      <rPr>
        <sz val="11"/>
        <color indexed="8"/>
        <rFont val="Arial"/>
        <family val="2"/>
      </rPr>
      <t xml:space="preserve"> </t>
    </r>
  </si>
  <si>
    <t>Meerwasser unter Druck in der Spüle und auf dem Deck im Ankerkasten</t>
  </si>
  <si>
    <t>Frischwasser unter Druck in der Ankerkasten</t>
  </si>
  <si>
    <t>KOMFORT</t>
  </si>
  <si>
    <r>
      <rPr>
        <sz val="11"/>
        <color indexed="8"/>
        <rFont val="Arial"/>
        <family val="2"/>
      </rPr>
      <t xml:space="preserve">Klimaanlage Frigomar in den Rümpfens 3 Kabinen : 21.000 BTU + Handtuchtrockner 300W für Eigner-Badezimmer </t>
    </r>
    <r>
      <rPr>
        <i/>
        <sz val="9"/>
        <color indexed="8"/>
        <rFont val="Arial"/>
        <family val="2"/>
      </rPr>
      <t>(erfordert Generator-Option)</t>
    </r>
  </si>
  <si>
    <r>
      <rPr>
        <sz val="11"/>
        <color indexed="8"/>
        <rFont val="Arial"/>
        <family val="2"/>
      </rPr>
      <t xml:space="preserve">Klimaanlage Frigomar in den Rümpfen 4 Kabinen : 28.000 BTU </t>
    </r>
    <r>
      <rPr>
        <i/>
        <sz val="9"/>
        <color indexed="8"/>
        <rFont val="Arial"/>
        <family val="2"/>
      </rPr>
      <t>(erfordert Generator-Option)</t>
    </r>
  </si>
  <si>
    <r>
      <rPr>
        <sz val="11"/>
        <color indexed="8"/>
        <rFont val="Arial"/>
        <family val="2"/>
      </rPr>
      <t xml:space="preserve">Klimaanlage für Option Backbord-Kabine : 7.000 BTU </t>
    </r>
    <r>
      <rPr>
        <i/>
        <sz val="9"/>
        <color indexed="8"/>
        <rFont val="Arial"/>
        <family val="2"/>
      </rPr>
      <t>(erfordert Generator-Option)</t>
    </r>
  </si>
  <si>
    <r>
      <rPr>
        <sz val="11"/>
        <color indexed="8"/>
        <rFont val="Arial"/>
        <family val="2"/>
      </rPr>
      <t xml:space="preserve">Diesel-Heizung Webasto in den Rümpfen  3 Kabinen + Salon : </t>
    </r>
    <r>
      <rPr>
        <b/>
        <sz val="11"/>
        <color indexed="8"/>
        <rFont val="Arial"/>
        <family val="2"/>
      </rPr>
      <t>12 kW</t>
    </r>
    <r>
      <rPr>
        <sz val="11"/>
        <color indexed="8"/>
        <rFont val="Arial"/>
        <family val="2"/>
      </rPr>
      <t xml:space="preserve"> </t>
    </r>
    <r>
      <rPr>
        <i/>
        <sz val="9"/>
        <color indexed="8"/>
        <rFont val="Arial"/>
        <family val="2"/>
      </rPr>
      <t>( nicht kompatibel mit Option Klimaanlage)</t>
    </r>
  </si>
  <si>
    <r>
      <rPr>
        <sz val="11"/>
        <color indexed="8"/>
        <rFont val="Arial"/>
        <family val="2"/>
      </rPr>
      <t xml:space="preserve">Diesel-Heizung Webasto </t>
    </r>
    <r>
      <rPr>
        <b/>
        <sz val="11"/>
        <color indexed="8"/>
        <rFont val="Arial"/>
        <family val="2"/>
      </rPr>
      <t>NUR</t>
    </r>
    <r>
      <rPr>
        <sz val="11"/>
        <color indexed="8"/>
        <rFont val="Arial"/>
        <family val="2"/>
      </rPr>
      <t xml:space="preserve"> in den Rümpfen </t>
    </r>
    <r>
      <rPr>
        <b/>
        <sz val="11"/>
        <color indexed="8"/>
        <rFont val="Arial"/>
        <family val="2"/>
      </rPr>
      <t xml:space="preserve"> 8 kW</t>
    </r>
    <r>
      <rPr>
        <sz val="11"/>
        <color indexed="8"/>
        <rFont val="Arial"/>
        <family val="2"/>
      </rPr>
      <t xml:space="preserve"> </t>
    </r>
    <r>
      <rPr>
        <i/>
        <sz val="9"/>
        <color indexed="8"/>
        <rFont val="Arial"/>
        <family val="2"/>
      </rPr>
      <t>( nicht kompatibel mit Option Klimaanlage in Rümpfen)</t>
    </r>
  </si>
  <si>
    <r>
      <rPr>
        <sz val="11"/>
        <color indexed="8"/>
        <rFont val="Arial"/>
        <family val="2"/>
      </rPr>
      <t xml:space="preserve">Diesel-Heizung Webasto für Option Backbord-Kabine  </t>
    </r>
    <r>
      <rPr>
        <i/>
        <sz val="9"/>
        <color indexed="8"/>
        <rFont val="Arial"/>
        <family val="2"/>
      </rPr>
      <t>(nicht kompatibel mit Option Klimaanlage)</t>
    </r>
  </si>
  <si>
    <r>
      <rPr>
        <sz val="11"/>
        <color indexed="8"/>
        <rFont val="Arial"/>
        <family val="2"/>
      </rPr>
      <t xml:space="preserve">1 Ventilator /Kabine, Salon oder ausgebaute vordere Bugspitze </t>
    </r>
    <r>
      <rPr>
        <i/>
        <sz val="9"/>
        <color indexed="8"/>
        <rFont val="Arial"/>
        <family val="2"/>
      </rPr>
      <t>(Anzahl je nach gewählter Version angeben)</t>
    </r>
  </si>
  <si>
    <r>
      <rPr>
        <sz val="11"/>
        <color indexed="8"/>
        <rFont val="Arial"/>
        <family val="2"/>
      </rPr>
      <t xml:space="preserve">Elektrischer Ofen und Kochfeld </t>
    </r>
    <r>
      <rPr>
        <i/>
        <sz val="9"/>
        <color indexed="8"/>
        <rFont val="Arial"/>
        <family val="2"/>
      </rPr>
      <t>(anstelle des Standad-Gasofens und Gaskochfelds) (erfordert einen 13,5 KvA Generator)</t>
    </r>
  </si>
  <si>
    <r>
      <rPr>
        <sz val="11"/>
        <color indexed="8"/>
        <rFont val="Arial"/>
        <family val="2"/>
      </rPr>
      <t xml:space="preserve">Gas-Plancha eingebaut im vorgesehenen Polyestergehäuse im Heckträger </t>
    </r>
    <r>
      <rPr>
        <i/>
        <sz val="9"/>
        <color indexed="8"/>
        <rFont val="Arial"/>
        <family val="2"/>
      </rPr>
      <t>(an Steuerbord)</t>
    </r>
  </si>
  <si>
    <t>Geschirrspüler für 9 Gedecke - 220 V Einbau + Änderung des Küchenmöbels</t>
  </si>
  <si>
    <t>Mikrowellenofen - 220 V + Änderung des Küchenmöbels</t>
  </si>
  <si>
    <r>
      <rPr>
        <sz val="11"/>
        <color indexed="8"/>
        <rFont val="Arial"/>
        <family val="2"/>
      </rPr>
      <t>Waschtrockner 6kg - 220 V</t>
    </r>
    <r>
      <rPr>
        <i/>
        <sz val="8"/>
        <color indexed="8"/>
        <rFont val="Arial"/>
        <family val="2"/>
      </rPr>
      <t xml:space="preserve"> </t>
    </r>
    <r>
      <rPr>
        <i/>
        <sz val="9"/>
        <color indexed="8"/>
        <rFont val="Arial"/>
        <family val="2"/>
      </rPr>
      <t>(im Bad des Eigners bei der 3 Kabinen oder im vorderen Laderaum bei der 4 Kabinen)</t>
    </r>
  </si>
  <si>
    <r>
      <rPr>
        <sz val="11"/>
        <color indexed="8"/>
        <rFont val="Arial"/>
        <family val="2"/>
      </rPr>
      <t>Kühlschrank mit 2 Schubladen - 180L inox + Änderung des Schrankes</t>
    </r>
    <r>
      <rPr>
        <i/>
        <sz val="8"/>
        <color indexed="8"/>
        <rFont val="Arial"/>
        <family val="2"/>
      </rPr>
      <t xml:space="preserve"> </t>
    </r>
    <r>
      <rPr>
        <i/>
        <sz val="9"/>
        <color indexed="8"/>
        <rFont val="Arial"/>
        <family val="2"/>
      </rPr>
      <t>(nicht kompatibel mit Option Gefrierschrank)</t>
    </r>
  </si>
  <si>
    <r>
      <rPr>
        <sz val="11"/>
        <color indexed="8"/>
        <rFont val="Arial"/>
        <family val="2"/>
      </rPr>
      <t xml:space="preserve">Gefrierschrank mit 2 Schubladen - 180L inox + Änderung des Schrankes </t>
    </r>
    <r>
      <rPr>
        <i/>
        <sz val="9"/>
        <color indexed="8"/>
        <rFont val="Arial"/>
        <family val="2"/>
      </rPr>
      <t>(nicht kompatibel mit Option Kühlschrank)</t>
    </r>
  </si>
  <si>
    <t>DECKPLAN &amp; ACCESSOIRES</t>
  </si>
  <si>
    <t>Elektrische Davits  (Elektrifizierung durch Davitwinsch)</t>
  </si>
  <si>
    <t>Versenkbare HARKEN Winsches an den Bugspitzen</t>
  </si>
  <si>
    <t>4 Unterwasser-LED-Leuchten</t>
  </si>
  <si>
    <t xml:space="preserve">Leichte faltbare Passerelle Schaum-PVC mit Karbonverstärkung 2,80 m + 1 Hülle + 1 Lyra </t>
  </si>
  <si>
    <r>
      <t xml:space="preserve">Ladegerät/Konverter VICTRON 12 V / </t>
    </r>
    <r>
      <rPr>
        <b/>
        <sz val="11"/>
        <color indexed="8"/>
        <rFont val="Arial"/>
        <family val="2"/>
      </rPr>
      <t>3000 W</t>
    </r>
    <r>
      <rPr>
        <sz val="11"/>
        <color indexed="8"/>
        <rFont val="Arial"/>
        <family val="2"/>
      </rPr>
      <t xml:space="preserve"> / 120 A / </t>
    </r>
    <r>
      <rPr>
        <b/>
        <sz val="11"/>
        <color indexed="8"/>
        <rFont val="Arial"/>
        <family val="2"/>
      </rPr>
      <t>220V</t>
    </r>
    <r>
      <rPr>
        <sz val="11"/>
        <color indexed="8"/>
        <rFont val="Arial"/>
        <family val="2"/>
      </rPr>
      <t xml:space="preserve"> - 50hz</t>
    </r>
  </si>
  <si>
    <r>
      <rPr>
        <sz val="11"/>
        <color indexed="8"/>
        <rFont val="Arial"/>
        <family val="2"/>
      </rPr>
      <t xml:space="preserve">Zusätzlicher Lithium-Batteriepark de 400AH Lithium (LiFePo4) </t>
    </r>
    <r>
      <rPr>
        <i/>
        <sz val="9"/>
        <color indexed="8"/>
        <rFont val="Arial"/>
        <family val="2"/>
      </rPr>
      <t>(4 100 AH-Batterien)</t>
    </r>
  </si>
  <si>
    <r>
      <rPr>
        <sz val="11"/>
        <color indexed="8"/>
        <rFont val="Arial"/>
        <family val="2"/>
      </rPr>
      <t xml:space="preserve">Solarpaneele auf dem Roof auf der Backbordseite und mittleren Bereich auf der Steuerbordseite→ </t>
    </r>
    <r>
      <rPr>
        <b/>
        <sz val="11"/>
        <color indexed="8"/>
        <rFont val="Arial"/>
        <family val="2"/>
      </rPr>
      <t>1140 W</t>
    </r>
  </si>
  <si>
    <r>
      <rPr>
        <sz val="11"/>
        <color indexed="8"/>
        <rFont val="Arial"/>
        <family val="2"/>
      </rPr>
      <t xml:space="preserve">Zusätzliche Solarpanel auf dem Roof die den mittleren Bereich Babord und vorne abdecken </t>
    </r>
    <r>
      <rPr>
        <b/>
        <sz val="11"/>
        <color indexed="8"/>
        <rFont val="Arial"/>
        <family val="2"/>
      </rPr>
      <t xml:space="preserve">→ 630 W </t>
    </r>
    <r>
      <rPr>
        <i/>
        <sz val="9"/>
        <color indexed="8"/>
        <rFont val="Arial"/>
        <family val="2"/>
      </rPr>
      <t>(erfordert die Option Solarpaneelen auf dem Roof Babord und mittlerer Bereich tribord 1140 W)</t>
    </r>
  </si>
  <si>
    <r>
      <rPr>
        <b/>
        <sz val="11"/>
        <color indexed="8"/>
        <rFont val="Arial"/>
        <family val="2"/>
      </rPr>
      <t>Hauptnetz 110V</t>
    </r>
    <r>
      <rPr>
        <b/>
        <i/>
        <sz val="8"/>
        <color indexed="8"/>
        <rFont val="Arial"/>
        <family val="2"/>
      </rPr>
      <t xml:space="preserve"> </t>
    </r>
    <r>
      <rPr>
        <i/>
        <sz val="9"/>
        <color indexed="8"/>
        <rFont val="Arial"/>
        <family val="2"/>
      </rPr>
      <t>(Wasser-Boiler, Ladegerät, Steckdosen, Konverter)</t>
    </r>
    <r>
      <rPr>
        <sz val="11"/>
        <color indexed="8"/>
        <rFont val="Arial"/>
        <family val="2"/>
      </rPr>
      <t xml:space="preserve"> 
</t>
    </r>
    <r>
      <rPr>
        <sz val="11"/>
        <color indexed="8"/>
        <rFont val="Arial"/>
        <family val="2"/>
      </rPr>
      <t>Elektroanschlüsse vorinstalliert</t>
    </r>
    <r>
      <rPr>
        <i/>
        <sz val="8"/>
        <color indexed="8"/>
        <rFont val="Arial"/>
        <family val="2"/>
      </rPr>
      <t xml:space="preserve"> </t>
    </r>
    <r>
      <rPr>
        <i/>
        <sz val="9"/>
        <color indexed="8"/>
        <rFont val="Arial"/>
        <family val="2"/>
      </rPr>
      <t xml:space="preserve">( Kaffeemaschine, Microwelle,TV, Waschmaschine, Geschirrspüler ) </t>
    </r>
  </si>
  <si>
    <t>POLSTERUNG</t>
  </si>
  <si>
    <t xml:space="preserve">Innenausstattung STANDARD :  Kunstleder Marlin® : 4 Farben zur Auswahl </t>
  </si>
  <si>
    <t xml:space="preserve">Innenausstattung STANDARD :  Linetex® Stoff : 4 Farben zur Auswahl </t>
  </si>
  <si>
    <t xml:space="preserve">Innenausstattung CONFORT : Gewölbtes Profil, Zweikomponentenschaumstoff und Sattlenähte - Kunstleder Marlin® : 4 Farben zur Auswahl </t>
  </si>
  <si>
    <t>Innenausstattung CONFORT : Gewölbtes Profil, Zweikomponentenschaumstoff und Sattlenähte - Linetex® Stoff : 4 Farben zur Auswahl</t>
  </si>
  <si>
    <r>
      <rPr>
        <sz val="11"/>
        <color indexed="8"/>
        <rFont val="Arial"/>
        <family val="2"/>
      </rPr>
      <t xml:space="preserve">Set von Außenpolstern: : Linetex® Stoff : 4 Farben zur Auswahl </t>
    </r>
    <r>
      <rPr>
        <i/>
        <sz val="8"/>
        <color indexed="8"/>
        <rFont val="Arial"/>
        <family val="2"/>
      </rPr>
      <t xml:space="preserve"> </t>
    </r>
    <r>
      <rPr>
        <i/>
        <sz val="9"/>
        <color indexed="8"/>
        <rFont val="Arial"/>
        <family val="2"/>
      </rPr>
      <t>(Sitze und Rückenlehnen am Achterbalken + Sitze und Rückenlehnen am Steuerstand + Rücklehe am Manövrierstand)</t>
    </r>
  </si>
  <si>
    <r>
      <rPr>
        <sz val="11"/>
        <color indexed="8"/>
        <rFont val="Arial"/>
        <family val="2"/>
      </rPr>
      <t xml:space="preserve">Bimini aus Segeltuch am Steuerstand </t>
    </r>
    <r>
      <rPr>
        <i/>
        <sz val="9"/>
        <color indexed="8"/>
        <rFont val="Arial"/>
        <family val="2"/>
      </rPr>
      <t>(Struktur + Segeltuch mit Sichtfenster)</t>
    </r>
  </si>
  <si>
    <r>
      <rPr>
        <sz val="11"/>
        <color indexed="8"/>
        <rFont val="Arial"/>
        <family val="2"/>
      </rPr>
      <t xml:space="preserve">Segeltuchumkleidung für den Steuerstand </t>
    </r>
    <r>
      <rPr>
        <i/>
        <sz val="9"/>
        <color indexed="8"/>
        <rFont val="Arial"/>
        <family val="2"/>
      </rPr>
      <t>(benötigt Option Bimini Steuerstand)</t>
    </r>
  </si>
  <si>
    <t>Schutzhülle für Steuer und Instrumente</t>
  </si>
  <si>
    <t xml:space="preserve">ELECTRONIK &amp; HIFI </t>
  </si>
  <si>
    <t>Kettenzähler am Steuerstand</t>
  </si>
  <si>
    <r>
      <rPr>
        <sz val="11"/>
        <color indexed="8"/>
        <rFont val="Arial"/>
        <family val="2"/>
      </rPr>
      <t xml:space="preserve">HIFI FUSION - 4 Lautsprecher </t>
    </r>
    <r>
      <rPr>
        <i/>
        <sz val="9"/>
        <color indexed="8"/>
        <rFont val="Arial"/>
        <family val="2"/>
      </rPr>
      <t>(Salon / Cockpit)</t>
    </r>
  </si>
  <si>
    <r>
      <rPr>
        <sz val="11"/>
        <color indexed="8"/>
        <rFont val="Arial"/>
        <family val="2"/>
      </rPr>
      <t>TV-Antenne + Anschluss AC 220V</t>
    </r>
    <r>
      <rPr>
        <i/>
        <sz val="9"/>
        <color indexed="8"/>
        <rFont val="Arial"/>
        <family val="2"/>
      </rPr>
      <t xml:space="preserve"> (nicht kompatibel mit der US-Option)</t>
    </r>
  </si>
  <si>
    <r>
      <rPr>
        <sz val="11"/>
        <color indexed="8"/>
        <rFont val="Arial"/>
        <family val="2"/>
      </rPr>
      <t xml:space="preserve">32-Zoll-Fernseher + feste Wandhalterung an Steuerbord </t>
    </r>
    <r>
      <rPr>
        <i/>
        <sz val="9"/>
        <color indexed="8"/>
        <rFont val="Arial"/>
        <family val="2"/>
      </rPr>
      <t>(nicht kompatibel mit US-Option)</t>
    </r>
  </si>
  <si>
    <t xml:space="preserve">SICHERHEIT, PRÄPARATION, LIEFERUNG </t>
  </si>
  <si>
    <r>
      <rPr>
        <sz val="11"/>
        <color indexed="8"/>
        <rFont val="Arial"/>
        <family val="2"/>
      </rPr>
      <t xml:space="preserve">Sicherheitsausrüstung für 8 Personen mit 1 Rettungsinsel </t>
    </r>
    <r>
      <rPr>
        <i/>
        <sz val="9"/>
        <color indexed="8"/>
        <rFont val="Arial"/>
        <family val="2"/>
      </rPr>
      <t>(ohne EPIRB Boje)</t>
    </r>
  </si>
  <si>
    <t>Verankerung mit DELTA-Anker 40 kg + 80 m Kette Ø 12mm + Hahnepot</t>
  </si>
  <si>
    <t>Stapellauf in Canet, Rigging, Leinen, 8er Pack Fendertex Fender + Socken, Inbetriebnahme und Probefahrt</t>
  </si>
  <si>
    <t>2 schwarze Schichten Antifouling mit Epoxy-Primer</t>
  </si>
  <si>
    <t>2 schwarze Schichten tropisches Antifouling mit Epoxy-Primer</t>
  </si>
  <si>
    <t>GESAMTSUMME OPTIONEN ohne MwSt</t>
  </si>
  <si>
    <t>GESAMTSUMME BOOT + OPTIONEN (ohne MwSt)</t>
  </si>
  <si>
    <t>Fälligkeitsplan für die Zahlungen</t>
  </si>
  <si>
    <t>Anzahlung bei der Bestellung</t>
  </si>
  <si>
    <t>Baubeginn des Bootes - Beginn der Formgebung .................../…......................../…...............................</t>
  </si>
  <si>
    <t>Montage der Ausrüstung …............................/….........................../…...............................</t>
  </si>
  <si>
    <t>Verlassen der Werft Mastsetzung …............................/….........................../…...............................</t>
  </si>
  <si>
    <t>Annahmeschluss für Änderungen der Optionen : …......................./…........................../….........................</t>
  </si>
  <si>
    <t>Catana behält sich das Recht vor, die Spezifikationen und/oder Preise ihrer Modelle ohne vorherige Ankündigung zu ändern.</t>
  </si>
  <si>
    <t>Lattage naturel cockpit + capot moteur + Marches de pont</t>
  </si>
  <si>
    <t>Natural wood lathing for cockpit &amp; engine hatches + deck steps</t>
  </si>
  <si>
    <t>Natural wood lathing for transom and rear steps</t>
  </si>
  <si>
    <t>Naturholzlattung für Heckspiegel und Heckstufen</t>
  </si>
  <si>
    <t>Naturholzlattungz für Cockpit + Motorluken + Decksstufen</t>
  </si>
  <si>
    <r>
      <t xml:space="preserve">2 x Moteurs YANMAR 80 CV </t>
    </r>
    <r>
      <rPr>
        <i/>
        <sz val="9"/>
        <color rgb="FF000000"/>
        <rFont val="Arial"/>
        <family val="2"/>
      </rPr>
      <t>(à la place des 45 CV Standard)</t>
    </r>
  </si>
  <si>
    <t>Gréément textile en lieu et place du gréement inox</t>
  </si>
  <si>
    <t>Textile rigging in place of stainless steel rigging</t>
  </si>
  <si>
    <r>
      <t>Dessalinisateur 220V / 50hz - 220 L/H</t>
    </r>
    <r>
      <rPr>
        <i/>
        <sz val="8"/>
        <color rgb="FF000000"/>
        <rFont val="Arial"/>
        <family val="2"/>
      </rPr>
      <t xml:space="preserve"> </t>
    </r>
    <r>
      <rPr>
        <sz val="11"/>
        <color indexed="8"/>
        <rFont val="Arial"/>
        <family val="2"/>
      </rPr>
      <t xml:space="preserve">avec commande à distance + gouteur à l'évier + rinçage automatique </t>
    </r>
    <r>
      <rPr>
        <i/>
        <sz val="9"/>
        <color rgb="FF000000"/>
        <rFont val="Arial"/>
        <family val="2"/>
      </rPr>
      <t xml:space="preserve">(nécessite groupe électrogène) </t>
    </r>
  </si>
  <si>
    <r>
      <rPr>
        <b/>
        <i/>
        <sz val="9"/>
        <color rgb="FF000000"/>
        <rFont val="Arial"/>
        <family val="2"/>
      </rPr>
      <t>(Version US)</t>
    </r>
    <r>
      <rPr>
        <b/>
        <sz val="11"/>
        <color rgb="FF000000"/>
        <rFont val="Arial"/>
        <family val="2"/>
      </rPr>
      <t xml:space="preserve"> </t>
    </r>
    <r>
      <rPr>
        <sz val="11"/>
        <color indexed="8"/>
        <rFont val="Arial"/>
        <family val="2"/>
      </rPr>
      <t>Dessalinisateur 220V / 60hz - 220 L/H avec commande à distance + gouteur à l'évier + rinçage automatique</t>
    </r>
    <r>
      <rPr>
        <i/>
        <sz val="9"/>
        <color rgb="FF000000"/>
        <rFont val="Arial"/>
        <family val="2"/>
      </rPr>
      <t>(nécessite groupe électrogène)</t>
    </r>
  </si>
  <si>
    <r>
      <t xml:space="preserve">Climatisation Frigomar Nacelle : 32.000 BTU </t>
    </r>
    <r>
      <rPr>
        <i/>
        <sz val="9"/>
        <rFont val="Arial"/>
        <family val="2"/>
      </rPr>
      <t>(Nécéssite option GE)</t>
    </r>
  </si>
  <si>
    <r>
      <t xml:space="preserve">Chauffage diesel Webasto Flotteurs 3 cabines + Nacelle : </t>
    </r>
    <r>
      <rPr>
        <b/>
        <sz val="11"/>
        <rFont val="Arial"/>
        <family val="2"/>
      </rPr>
      <t>12 kW</t>
    </r>
    <r>
      <rPr>
        <sz val="11"/>
        <rFont val="Arial"/>
        <family val="2"/>
      </rPr>
      <t xml:space="preserve"> </t>
    </r>
    <r>
      <rPr>
        <i/>
        <sz val="9"/>
        <rFont val="Arial"/>
        <family val="2"/>
      </rPr>
      <t>(incompatible avec option climatisation)</t>
    </r>
  </si>
  <si>
    <r>
      <t>Lave - sèche linge 6kg - 220 V</t>
    </r>
    <r>
      <rPr>
        <i/>
        <sz val="8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(uniquement version 3 Cabines)</t>
    </r>
  </si>
  <si>
    <t>Lattage naturel jupes et marches de jupe</t>
  </si>
  <si>
    <r>
      <t xml:space="preserve">Bossoirs électriques </t>
    </r>
    <r>
      <rPr>
        <i/>
        <sz val="9"/>
        <color rgb="FF000000"/>
        <rFont val="Arial"/>
        <family val="2"/>
      </rPr>
      <t>(remplacement du winch radial manuel par un performa électrique)</t>
    </r>
  </si>
  <si>
    <r>
      <t xml:space="preserve">Second Chargeur/convertisseur VICTRON 12 V / </t>
    </r>
    <r>
      <rPr>
        <b/>
        <sz val="11"/>
        <color rgb="FF000000"/>
        <rFont val="Arial"/>
        <family val="2"/>
      </rPr>
      <t>3000 W</t>
    </r>
    <r>
      <rPr>
        <sz val="11"/>
        <color indexed="8"/>
        <rFont val="Arial"/>
        <family val="2"/>
      </rPr>
      <t xml:space="preserve"> / 120 A / </t>
    </r>
    <r>
      <rPr>
        <b/>
        <sz val="11"/>
        <color rgb="FF000000"/>
        <rFont val="Arial"/>
        <family val="2"/>
      </rPr>
      <t>220V</t>
    </r>
    <r>
      <rPr>
        <sz val="11"/>
        <color indexed="8"/>
        <rFont val="Arial"/>
        <family val="2"/>
      </rPr>
      <t xml:space="preserve"> - 50hz</t>
    </r>
  </si>
  <si>
    <r>
      <t xml:space="preserve">Groupe électrogène </t>
    </r>
    <r>
      <rPr>
        <b/>
        <sz val="11"/>
        <rFont val="Arial"/>
        <family val="2"/>
      </rPr>
      <t>4 kVA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50hz</t>
    </r>
    <r>
      <rPr>
        <sz val="11"/>
        <rFont val="Arial"/>
        <family val="2"/>
      </rPr>
      <t xml:space="preserve"> avec cocon d'insonorisation et commande déportée</t>
    </r>
  </si>
  <si>
    <r>
      <rPr>
        <b/>
        <i/>
        <sz val="9"/>
        <rFont val="Arial"/>
        <family val="2"/>
      </rPr>
      <t>(Version US)</t>
    </r>
    <r>
      <rPr>
        <i/>
        <sz val="9"/>
        <rFont val="Arial"/>
        <family val="2"/>
      </rPr>
      <t xml:space="preserve"> </t>
    </r>
    <r>
      <rPr>
        <sz val="11"/>
        <rFont val="Arial"/>
        <family val="2"/>
      </rPr>
      <t>Groupe électrogène</t>
    </r>
    <r>
      <rPr>
        <b/>
        <sz val="11"/>
        <rFont val="Arial"/>
        <family val="2"/>
      </rPr>
      <t xml:space="preserve"> 5 kVA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60hz</t>
    </r>
    <r>
      <rPr>
        <sz val="11"/>
        <rFont val="Arial"/>
        <family val="2"/>
      </rPr>
      <t xml:space="preserve"> avec cocon d'insonorisation et commande déportée</t>
    </r>
  </si>
  <si>
    <r>
      <t xml:space="preserve">Bimini en toile au poste de barre </t>
    </r>
    <r>
      <rPr>
        <i/>
        <sz val="9"/>
        <color rgb="FF000000"/>
        <rFont val="Arial"/>
        <family val="2"/>
      </rPr>
      <t>(structure +</t>
    </r>
    <r>
      <rPr>
        <i/>
        <sz val="9"/>
        <rFont val="Arial"/>
        <family val="2"/>
      </rPr>
      <t>Toile avec vitrage</t>
    </r>
    <r>
      <rPr>
        <i/>
        <sz val="9"/>
        <color rgb="FFFF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)</t>
    </r>
  </si>
  <si>
    <r>
      <t xml:space="preserve">TOURMENTIN AUTOVIREUR en Dacron sur câble + accastillage  </t>
    </r>
    <r>
      <rPr>
        <i/>
        <sz val="9"/>
        <rFont val="Arial"/>
        <family val="2"/>
      </rPr>
      <t>(Nécéssite l'option Genois ou Pack Performance 2 )</t>
    </r>
  </si>
  <si>
    <r>
      <t xml:space="preserve">Poutre </t>
    </r>
    <r>
      <rPr>
        <sz val="11"/>
        <color theme="1"/>
        <rFont val="Arial"/>
        <family val="2"/>
      </rPr>
      <t>Aluminium</t>
    </r>
    <r>
      <rPr>
        <sz val="11"/>
        <rFont val="Arial"/>
        <family val="2"/>
      </rPr>
      <t xml:space="preserve"> et Longeron Carbone laqués Blanc + Extension trampoline </t>
    </r>
  </si>
  <si>
    <r>
      <t xml:space="preserve">2 x Moteurs NANNI 59 CV </t>
    </r>
    <r>
      <rPr>
        <i/>
        <sz val="9"/>
        <color rgb="FF000000"/>
        <rFont val="Arial"/>
        <family val="2"/>
      </rPr>
      <t>(à la place des 45 CV Standard)</t>
    </r>
  </si>
  <si>
    <t>Pompe de transfer GO Bd / Td</t>
  </si>
  <si>
    <r>
      <t xml:space="preserve">TV 32"+ Support mural orientable tribord </t>
    </r>
    <r>
      <rPr>
        <i/>
        <sz val="9"/>
        <color rgb="FF000000"/>
        <rFont val="Arial"/>
        <family val="2"/>
      </rPr>
      <t>(incompatible avec option US)</t>
    </r>
  </si>
  <si>
    <t>To Be Quoted</t>
  </si>
  <si>
    <r>
      <t xml:space="preserve">Grand panneau de pont pour accés soute AV Bd </t>
    </r>
    <r>
      <rPr>
        <i/>
        <sz val="9"/>
        <rFont val="Arial"/>
        <family val="2"/>
      </rPr>
      <t>(incompatible 4 cab et Aménagement cab AV Bd)</t>
    </r>
  </si>
  <si>
    <t xml:space="preserve">Aluminium Front beam and Carbon compression beam painted in WHITE + Trampoline extension  </t>
  </si>
  <si>
    <r>
      <t xml:space="preserve">Rigging for Symm &amp; Assym Spinnaker : </t>
    </r>
    <r>
      <rPr>
        <i/>
        <sz val="9"/>
        <rFont val="Arial"/>
        <family val="2"/>
      </rPr>
      <t>Halyard, 2 standup blocks on forepeaks, 2 standup blocks for sheets, 2 stoppers, sheets &amp;  sheets bag  (requires headsails winches option)</t>
    </r>
  </si>
  <si>
    <t>Diesel Transfer pump Ps / Sb</t>
  </si>
  <si>
    <r>
      <t xml:space="preserve"> 2 x NANNI 59HP </t>
    </r>
    <r>
      <rPr>
        <i/>
        <sz val="9"/>
        <color rgb="FF000000"/>
        <rFont val="Arial"/>
        <family val="2"/>
      </rPr>
      <t>(instead of 2x 45hp Standard)</t>
    </r>
  </si>
  <si>
    <r>
      <t xml:space="preserve">Integrated gaz grill on the aft beam &amp; white cover </t>
    </r>
    <r>
      <rPr>
        <i/>
        <sz val="9"/>
        <color rgb="FF000000"/>
        <rFont val="Arial"/>
        <family val="2"/>
      </rPr>
      <t>(on starboard)</t>
    </r>
  </si>
  <si>
    <r>
      <t xml:space="preserve">Second Charger/Inverter VICTRON 12 V / </t>
    </r>
    <r>
      <rPr>
        <b/>
        <sz val="11"/>
        <color rgb="FF000000"/>
        <rFont val="Arial"/>
        <family val="2"/>
      </rPr>
      <t>3000 W</t>
    </r>
    <r>
      <rPr>
        <sz val="11"/>
        <color indexed="8"/>
        <rFont val="Arial"/>
        <family val="2"/>
      </rPr>
      <t xml:space="preserve"> / 120 A / </t>
    </r>
    <r>
      <rPr>
        <b/>
        <sz val="11"/>
        <color rgb="FF000000"/>
        <rFont val="Arial"/>
        <family val="2"/>
      </rPr>
      <t>220V</t>
    </r>
    <r>
      <rPr>
        <sz val="11"/>
        <color indexed="8"/>
        <rFont val="Arial"/>
        <family val="2"/>
      </rPr>
      <t xml:space="preserve"> - 50hz</t>
    </r>
  </si>
  <si>
    <r>
      <t>TV + movable bulkhead set up</t>
    </r>
    <r>
      <rPr>
        <i/>
        <sz val="8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(Europe)</t>
    </r>
  </si>
  <si>
    <t xml:space="preserve">Name: </t>
  </si>
  <si>
    <t xml:space="preserve">Datum: </t>
  </si>
  <si>
    <t>Textile Takelage anstelle von Takelage aus rostfreiem Stahl</t>
  </si>
  <si>
    <r>
      <t xml:space="preserve">Pack Performance 2 </t>
    </r>
    <r>
      <rPr>
        <b/>
        <sz val="11"/>
        <color rgb="FF000000"/>
        <rFont val="Arial"/>
        <family val="2"/>
      </rPr>
      <t>SCHWARZ</t>
    </r>
    <r>
      <rPr>
        <sz val="11"/>
        <color indexed="8"/>
        <rFont val="Arial"/>
        <family val="2"/>
      </rPr>
      <t xml:space="preserve"> : Square top Großsegel + GENUA EPEX + Schienen auf dem Roof + 1 manuelle Radialwinsch</t>
    </r>
    <r>
      <rPr>
        <i/>
        <sz val="9"/>
        <color indexed="8"/>
        <rFont val="Arial"/>
        <family val="2"/>
      </rPr>
      <t xml:space="preserve"> </t>
    </r>
    <r>
      <rPr>
        <i/>
        <sz val="10"/>
        <color indexed="8"/>
        <rFont val="Arial"/>
        <family val="2"/>
      </rPr>
      <t xml:space="preserve"> (Carbonmast + Performa-Winsch empfohlen)</t>
    </r>
  </si>
  <si>
    <r>
      <t>Performance-Paket 1</t>
    </r>
    <r>
      <rPr>
        <b/>
        <sz val="11"/>
        <color rgb="FF000000"/>
        <rFont val="Arial"/>
        <family val="2"/>
      </rPr>
      <t xml:space="preserve"> SCHWARZ</t>
    </r>
    <r>
      <rPr>
        <sz val="11"/>
        <color indexed="8"/>
        <rFont val="Arial"/>
        <family val="2"/>
      </rPr>
      <t xml:space="preserve"> : EPEX Square top Großsegel + EPEX SOLENT </t>
    </r>
    <r>
      <rPr>
        <i/>
        <sz val="10"/>
        <color indexed="8"/>
        <rFont val="Arial"/>
        <family val="2"/>
      </rPr>
      <t>(Carbonmast + Performa-Winsch empfohlen)</t>
    </r>
  </si>
  <si>
    <r>
      <t xml:space="preserve">2 x 60 PS NANNI-Motoren </t>
    </r>
    <r>
      <rPr>
        <i/>
        <sz val="9"/>
        <color indexed="8"/>
        <rFont val="Arial"/>
        <family val="2"/>
      </rPr>
      <t>(anstelle der 45 PS Standardmotoren)</t>
    </r>
  </si>
  <si>
    <t>Diesel-Förderpumpe Ps / Sb</t>
  </si>
  <si>
    <r>
      <rPr>
        <b/>
        <i/>
        <sz val="9"/>
        <color rgb="FF000000"/>
        <rFont val="Arial"/>
        <family val="2"/>
      </rPr>
      <t>(US Version)</t>
    </r>
    <r>
      <rPr>
        <sz val="11"/>
        <color indexed="8"/>
        <rFont val="Arial"/>
        <family val="2"/>
      </rPr>
      <t xml:space="preserve"> Ladegerät/Konverter VICTRON 12 V / </t>
    </r>
    <r>
      <rPr>
        <b/>
        <sz val="11"/>
        <color indexed="8"/>
        <rFont val="Arial"/>
        <family val="2"/>
      </rPr>
      <t>3000 W</t>
    </r>
    <r>
      <rPr>
        <sz val="11"/>
        <color indexed="8"/>
        <rFont val="Arial"/>
        <family val="2"/>
      </rPr>
      <t xml:space="preserve"> / 120 A / </t>
    </r>
    <r>
      <rPr>
        <b/>
        <sz val="11"/>
        <color indexed="8"/>
        <rFont val="Arial"/>
        <family val="2"/>
      </rPr>
      <t>115V</t>
    </r>
    <r>
      <rPr>
        <sz val="11"/>
        <color indexed="8"/>
        <rFont val="Arial"/>
        <family val="2"/>
      </rPr>
      <t xml:space="preserve"> - 60hz</t>
    </r>
  </si>
  <si>
    <t>Zweiter Ladegerät/Konverter VICTRON 12 V / 3000 W / 120 A / 220V - 50hz</t>
  </si>
  <si>
    <r>
      <rPr>
        <b/>
        <i/>
        <sz val="9"/>
        <color rgb="FF000000"/>
        <rFont val="Arial"/>
        <family val="2"/>
      </rPr>
      <t>(US Version)</t>
    </r>
    <r>
      <rPr>
        <sz val="11"/>
        <color indexed="8"/>
        <rFont val="Arial"/>
        <family val="2"/>
      </rPr>
      <t xml:space="preserve"> Zweiter Ladegerät/Konverter VICTRON 12 V / 3000 W / 120 A / 220V - 50hz</t>
    </r>
  </si>
  <si>
    <r>
      <t xml:space="preserve">Matratze + Lattenrost für vordere Koje, kann in ein Doppelbett an Backbord umgewandelt werden </t>
    </r>
    <r>
      <rPr>
        <i/>
        <sz val="9"/>
        <color indexed="8"/>
        <rFont val="Arial"/>
        <family val="2"/>
      </rPr>
      <t>(Version 4 Kabinen)</t>
    </r>
  </si>
  <si>
    <r>
      <t xml:space="preserve">Matratze + Lattenrost für vordere Koje, kann in ein Doppelbett an Steuerbord umgewandelt Steuerbord </t>
    </r>
    <r>
      <rPr>
        <i/>
        <sz val="9"/>
        <color rgb="FF000000"/>
        <rFont val="Arial"/>
        <family val="2"/>
      </rPr>
      <t>(Version 3 Kabinen)</t>
    </r>
  </si>
  <si>
    <t>in der Bezifferung</t>
  </si>
  <si>
    <r>
      <t xml:space="preserve">Bed extension </t>
    </r>
    <r>
      <rPr>
        <i/>
        <sz val="10"/>
        <color rgb="FF000000"/>
        <rFont val="Arial"/>
        <family val="2"/>
      </rPr>
      <t>(Gästekabine)</t>
    </r>
  </si>
  <si>
    <r>
      <t xml:space="preserve">Bed extension </t>
    </r>
    <r>
      <rPr>
        <i/>
        <sz val="10"/>
        <color rgb="FF000000"/>
        <rFont val="Arial"/>
        <family val="2"/>
      </rPr>
      <t>(Eignerkabine)</t>
    </r>
  </si>
  <si>
    <r>
      <rPr>
        <b/>
        <i/>
        <sz val="9"/>
        <color rgb="FF000000"/>
        <rFont val="Arial"/>
        <family val="2"/>
      </rPr>
      <t>(Version US)</t>
    </r>
    <r>
      <rPr>
        <b/>
        <sz val="11"/>
        <color rgb="FF000000"/>
        <rFont val="Arial"/>
        <family val="2"/>
      </rPr>
      <t xml:space="preserve"> </t>
    </r>
    <r>
      <rPr>
        <sz val="11"/>
        <color indexed="8"/>
        <rFont val="Arial"/>
        <family val="2"/>
      </rPr>
      <t xml:space="preserve">Entsalzungsanlage 220V / 60hz - 240 L/H mit Fernbedienung + Wasserhahn am Waschbecken + automatische Spülung </t>
    </r>
    <r>
      <rPr>
        <i/>
        <sz val="9"/>
        <color indexed="8"/>
        <rFont val="Arial"/>
        <family val="2"/>
      </rPr>
      <t>(erfordert Generator)</t>
    </r>
  </si>
  <si>
    <r>
      <t xml:space="preserve">Klimaanlage Frigomar NUR im Salon: 32.000 BTU </t>
    </r>
    <r>
      <rPr>
        <i/>
        <sz val="9"/>
        <color indexed="8"/>
        <rFont val="Arial"/>
        <family val="2"/>
      </rPr>
      <t>(erfordert Generator-Option)</t>
    </r>
  </si>
  <si>
    <r>
      <t xml:space="preserve">Heater webasto 3 cabins : </t>
    </r>
    <r>
      <rPr>
        <sz val="11"/>
        <color rgb="FF000000"/>
        <rFont val="Arial"/>
        <family val="2"/>
      </rPr>
      <t>12 kW</t>
    </r>
    <r>
      <rPr>
        <b/>
        <sz val="11"/>
        <color rgb="FF000000"/>
        <rFont val="Arial"/>
        <family val="2"/>
      </rPr>
      <t xml:space="preserve"> </t>
    </r>
    <r>
      <rPr>
        <b/>
        <i/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(incompatible with air conditioning option in hull)</t>
    </r>
  </si>
  <si>
    <r>
      <t xml:space="preserve">Chauffage diesel Webasto flotteur 3 cabines : </t>
    </r>
    <r>
      <rPr>
        <b/>
        <sz val="11"/>
        <rFont val="Arial"/>
        <family val="2"/>
      </rPr>
      <t>12 kW</t>
    </r>
    <r>
      <rPr>
        <sz val="11"/>
        <rFont val="Arial"/>
        <family val="2"/>
      </rPr>
      <t xml:space="preserve"> </t>
    </r>
    <r>
      <rPr>
        <i/>
        <sz val="9"/>
        <rFont val="Arial"/>
        <family val="2"/>
      </rPr>
      <t>(incompatible avec option climatisation dans les coques)</t>
    </r>
  </si>
  <si>
    <r>
      <t xml:space="preserve">Chauffage diesel Webasto Flotteurs 4 cabines : </t>
    </r>
    <r>
      <rPr>
        <b/>
        <sz val="11"/>
        <rFont val="Arial"/>
        <family val="2"/>
      </rPr>
      <t>12 kW</t>
    </r>
    <r>
      <rPr>
        <sz val="11"/>
        <rFont val="Arial"/>
        <family val="2"/>
      </rPr>
      <t xml:space="preserve"> </t>
    </r>
    <r>
      <rPr>
        <i/>
        <sz val="9"/>
        <rFont val="Arial"/>
        <family val="2"/>
      </rPr>
      <t>(incompatible avec option climatisation dans les coques)</t>
    </r>
  </si>
  <si>
    <r>
      <t xml:space="preserve">Complément chauffage diesel Webasto pour option Cabine AV Bd </t>
    </r>
    <r>
      <rPr>
        <i/>
        <sz val="9"/>
        <rFont val="Arial"/>
        <family val="2"/>
      </rPr>
      <t>(incompatible avec option climatisation cabine AV bd)</t>
    </r>
  </si>
  <si>
    <r>
      <t xml:space="preserve">Heater webasto 4 cabins : </t>
    </r>
    <r>
      <rPr>
        <sz val="11"/>
        <color rgb="FF000000"/>
        <rFont val="Arial"/>
        <family val="2"/>
      </rPr>
      <t>12 kW</t>
    </r>
    <r>
      <rPr>
        <b/>
        <sz val="11"/>
        <color rgb="FF000000"/>
        <rFont val="Arial"/>
        <family val="2"/>
      </rPr>
      <t xml:space="preserve"> </t>
    </r>
    <r>
      <rPr>
        <b/>
        <i/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(incompatible with air conditioning option in hull)</t>
    </r>
  </si>
  <si>
    <r>
      <t xml:space="preserve">Diesel-Heizung Webasto in den Rümpfen  4 Kabinen + Salon : </t>
    </r>
    <r>
      <rPr>
        <b/>
        <sz val="11"/>
        <color indexed="8"/>
        <rFont val="Arial"/>
        <family val="2"/>
      </rPr>
      <t>12 kW</t>
    </r>
    <r>
      <rPr>
        <sz val="11"/>
        <color indexed="8"/>
        <rFont val="Arial"/>
        <family val="2"/>
      </rPr>
      <t xml:space="preserve"> </t>
    </r>
    <r>
      <rPr>
        <i/>
        <sz val="9"/>
        <color indexed="8"/>
        <rFont val="Arial"/>
        <family val="2"/>
      </rPr>
      <t>( nicht kompatibel mit Option Klimaanlage)</t>
    </r>
  </si>
  <si>
    <r>
      <t xml:space="preserve">Diesel-Heizung Webasto in den Rümpfen  4 Kabinen </t>
    </r>
    <r>
      <rPr>
        <i/>
        <sz val="9"/>
        <color indexed="8"/>
        <rFont val="Arial"/>
        <family val="2"/>
      </rPr>
      <t>( nicht kompatibel mit Option Klimaanlage)</t>
    </r>
  </si>
  <si>
    <r>
      <t xml:space="preserve">Diesel-Heizung Webasto in den Rümpfen  3 Kabinen </t>
    </r>
    <r>
      <rPr>
        <i/>
        <sz val="9"/>
        <color indexed="8"/>
        <rFont val="Arial"/>
        <family val="2"/>
      </rPr>
      <t>( nicht kompatibel mit Option Klimaanlage)</t>
    </r>
  </si>
  <si>
    <r>
      <t xml:space="preserve">Large deck hatch for access to Bd front compartment </t>
    </r>
    <r>
      <rPr>
        <i/>
        <sz val="9"/>
        <rFont val="Arial"/>
        <family val="2"/>
      </rPr>
      <t>(incompatible with 4 cab and Bd front cab layout)</t>
    </r>
  </si>
  <si>
    <r>
      <t xml:space="preserve">Große Decksluke für den Zugang zum vorderen Bd-Fach </t>
    </r>
    <r>
      <rPr>
        <i/>
        <sz val="9"/>
        <color rgb="FF000000"/>
        <rFont val="Arial"/>
        <family val="2"/>
      </rPr>
      <t>(inkompatibel mit 4-Kabinen- und Bd-Frontkabinen-Layout)</t>
    </r>
  </si>
  <si>
    <r>
      <t xml:space="preserve">Alternator-Booster 12V / 100A </t>
    </r>
    <r>
      <rPr>
        <i/>
        <sz val="9"/>
        <rFont val="Arial"/>
        <family val="2"/>
      </rPr>
      <t>(x2 - Electronische Einheiten, die die Ladezeit der Batterien optimiernen und verkürzen)</t>
    </r>
  </si>
  <si>
    <r>
      <t>Sonnenschutz für die Fenster am Roof in BATYLINE:</t>
    </r>
    <r>
      <rPr>
        <sz val="11"/>
        <rFont val="Arial"/>
        <family val="2"/>
      </rPr>
      <t xml:space="preserve"> weiß / schwarz</t>
    </r>
  </si>
  <si>
    <t>Horizontales Sonnenverdeck auf Karbonstangen, das den hinteren Sitz abdeckt + Vertikaler Vorhang + Erweiterung des Backborddecks in BATYLINE: Schwarz / Weiß</t>
  </si>
  <si>
    <r>
      <t xml:space="preserve">Elektronik-Paket 1 : </t>
    </r>
    <r>
      <rPr>
        <b/>
        <i/>
        <sz val="11"/>
        <color rgb="FF000000"/>
        <rFont val="Arial"/>
        <family val="2"/>
      </rPr>
      <t>2 Multifunktionsdisplays + 2 Instrumentendisplays + 1 Autopilot "LS" und 2 Repeater + Radar + AIS + VHF</t>
    </r>
  </si>
  <si>
    <r>
      <t xml:space="preserve">Mast, Aluminiumbaum: </t>
    </r>
    <r>
      <rPr>
        <sz val="11"/>
        <rFont val="Arial"/>
        <family val="2"/>
      </rPr>
      <t>Schwarz</t>
    </r>
    <r>
      <rPr>
        <sz val="11"/>
        <color indexed="8"/>
        <rFont val="Arial"/>
        <family val="2"/>
      </rPr>
      <t xml:space="preserve"> /weiß lackiert (statt eloxiert)</t>
    </r>
  </si>
  <si>
    <r>
      <t xml:space="preserve">Bugspriet, Druckbalken und Gelenkbug aus Aluminium: lackiert in </t>
    </r>
    <r>
      <rPr>
        <sz val="11"/>
        <rFont val="Arial"/>
        <family val="2"/>
      </rPr>
      <t xml:space="preserve">Schwarz / weiß </t>
    </r>
    <r>
      <rPr>
        <sz val="11"/>
        <color indexed="8"/>
        <rFont val="Arial"/>
        <family val="2"/>
      </rPr>
      <t>(statt eloxiert)</t>
    </r>
  </si>
  <si>
    <r>
      <t xml:space="preserve">Bed extension on portside </t>
    </r>
    <r>
      <rPr>
        <i/>
        <sz val="10"/>
        <color rgb="FF000000"/>
        <rFont val="Arial"/>
        <family val="2"/>
      </rPr>
      <t>(owner cabin)</t>
    </r>
  </si>
  <si>
    <r>
      <t xml:space="preserve">Bed extension on starboard </t>
    </r>
    <r>
      <rPr>
        <i/>
        <sz val="10"/>
        <color rgb="FF000000"/>
        <rFont val="Arial"/>
        <family val="2"/>
      </rPr>
      <t>(guest cabin)</t>
    </r>
  </si>
  <si>
    <r>
      <rPr>
        <b/>
        <i/>
        <sz val="9"/>
        <color rgb="FF000000"/>
        <rFont val="Arial"/>
        <family val="2"/>
      </rPr>
      <t>(US Version)</t>
    </r>
    <r>
      <rPr>
        <sz val="11"/>
        <color indexed="8"/>
        <rFont val="Arial"/>
        <family val="2"/>
      </rPr>
      <t xml:space="preserve"> Watermaker  220 V / </t>
    </r>
    <r>
      <rPr>
        <sz val="11"/>
        <color rgb="FF000000"/>
        <rFont val="Arial"/>
        <family val="2"/>
      </rPr>
      <t>60Hz</t>
    </r>
    <r>
      <rPr>
        <sz val="11"/>
        <color indexed="8"/>
        <rFont val="Arial"/>
        <family val="2"/>
      </rPr>
      <t xml:space="preserve"> - 240 L/H with remote control + sink taps and automatic flushing </t>
    </r>
    <r>
      <rPr>
        <i/>
        <sz val="9"/>
        <color rgb="FF000000"/>
        <rFont val="Arial"/>
        <family val="2"/>
      </rPr>
      <t xml:space="preserve">(requires genset) </t>
    </r>
  </si>
  <si>
    <t>Preisliste 2025 IND A</t>
  </si>
  <si>
    <t>Gültigkeit des Angebots : Auslieferung in 2025</t>
  </si>
  <si>
    <r>
      <t xml:space="preserve">2 x 57 PS YANMAR-Motoren </t>
    </r>
    <r>
      <rPr>
        <i/>
        <sz val="9"/>
        <color indexed="8"/>
        <rFont val="Arial"/>
        <family val="2"/>
      </rPr>
      <t>(anstelle der 45 PS Standardmotoren)</t>
    </r>
  </si>
  <si>
    <r>
      <t xml:space="preserve">2 Winchs PERFORMA MANUELS pour voiles d'avant </t>
    </r>
    <r>
      <rPr>
        <i/>
        <sz val="9"/>
        <rFont val="Arial"/>
        <family val="2"/>
      </rPr>
      <t>(Nécéssaire pour Code 0, Gennaker, Spi ou Spi asymétrique)</t>
    </r>
  </si>
  <si>
    <r>
      <t xml:space="preserve">Extension pour couchette avant tribord </t>
    </r>
    <r>
      <rPr>
        <i/>
        <sz val="9"/>
        <color rgb="FF000000"/>
        <rFont val="Arial"/>
        <family val="2"/>
      </rPr>
      <t>(version 3 cabines)</t>
    </r>
  </si>
  <si>
    <r>
      <t xml:space="preserve">Extension pour couchette avant babord </t>
    </r>
    <r>
      <rPr>
        <i/>
        <sz val="9"/>
        <color rgb="FF000000"/>
        <rFont val="Arial"/>
        <family val="2"/>
      </rPr>
      <t>(version 4 cabines)</t>
    </r>
  </si>
  <si>
    <t>Rideau extérieur de vitrage - Baie latérale babord en Batyline : Noir / Blanc</t>
  </si>
  <si>
    <r>
      <t xml:space="preserve">Taxe d'Eco contribution si le bateau est Françisé </t>
    </r>
    <r>
      <rPr>
        <i/>
        <sz val="9"/>
        <color rgb="FF000000"/>
        <rFont val="Arial"/>
        <family val="2"/>
      </rPr>
      <t xml:space="preserve">ce tarif peut être amené à être ajusté selon l'année de mise à l'eau du bateau. </t>
    </r>
  </si>
  <si>
    <t>Sun protection for port side window - Batyline : Black / White</t>
  </si>
  <si>
    <t>Fendertex pack : 8 x inflatable fenders + 8 socks + 8 ropes with splice + 1 Bag</t>
  </si>
  <si>
    <r>
      <t xml:space="preserve">Safety equipment for 8 persons with liferaft </t>
    </r>
    <r>
      <rPr>
        <i/>
        <sz val="9"/>
        <color rgb="FF000000"/>
        <rFont val="Arial"/>
        <family val="2"/>
      </rPr>
      <t>(without EPIRB beacon) Lifejacket with harness, 1M85 lanyard with 2 karabiners, 8-person raft, 10 green glow sticks, horseshoe buoy, reversing lights, buoy and light holder, 3 hand lights, 50ZA iris compass, logbook, flashlight, 10L bucket, first aid kit)</t>
    </r>
  </si>
  <si>
    <r>
      <t>Aircond Frigomar in salon</t>
    </r>
    <r>
      <rPr>
        <b/>
        <sz val="11"/>
        <color rgb="FF000000"/>
        <rFont val="Arial"/>
        <family val="2"/>
      </rPr>
      <t xml:space="preserve"> </t>
    </r>
    <r>
      <rPr>
        <sz val="11"/>
        <color indexed="8"/>
        <rFont val="Arial"/>
        <family val="2"/>
      </rPr>
      <t xml:space="preserve">: 32.000 BTU </t>
    </r>
    <r>
      <rPr>
        <i/>
        <sz val="9"/>
        <color rgb="FF000000"/>
        <rFont val="Arial"/>
        <family val="2"/>
      </rPr>
      <t>(requires GENSET)</t>
    </r>
  </si>
  <si>
    <r>
      <t xml:space="preserve">Set of Performance Sails </t>
    </r>
    <r>
      <rPr>
        <b/>
        <sz val="11"/>
        <rFont val="Arial"/>
        <family val="2"/>
      </rPr>
      <t>1</t>
    </r>
    <r>
      <rPr>
        <sz val="11"/>
        <rFont val="Arial"/>
        <family val="2"/>
      </rPr>
      <t xml:space="preserve"> : Square top Mainsail  EPEX + Solent EPEX </t>
    </r>
    <r>
      <rPr>
        <i/>
        <sz val="9"/>
        <rFont val="Arial"/>
        <family val="2"/>
      </rPr>
      <t>(Carbon mast &amp; Performa winch recommended)</t>
    </r>
  </si>
  <si>
    <r>
      <t xml:space="preserve">Set of Performance Sails </t>
    </r>
    <r>
      <rPr>
        <b/>
        <sz val="11"/>
        <rFont val="Arial"/>
        <family val="2"/>
      </rPr>
      <t>1 Black</t>
    </r>
    <r>
      <rPr>
        <sz val="11"/>
        <rFont val="Arial"/>
        <family val="2"/>
      </rPr>
      <t xml:space="preserve"> : Square top Mainsail EPEX + Solent EPEX</t>
    </r>
  </si>
  <si>
    <r>
      <t>Heater webasto Port Fwd Cabin</t>
    </r>
    <r>
      <rPr>
        <b/>
        <i/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(incompatible with air conditioning option in Port Fwd cabin)</t>
    </r>
  </si>
  <si>
    <r>
      <t xml:space="preserve">Aircond in Port Fwd Cabin : </t>
    </r>
    <r>
      <rPr>
        <i/>
        <sz val="11"/>
        <color indexed="8"/>
        <rFont val="Arial"/>
        <family val="2"/>
      </rPr>
      <t>7.000 BTU</t>
    </r>
    <r>
      <rPr>
        <sz val="11"/>
        <color indexed="8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(requires GENSET)</t>
    </r>
  </si>
  <si>
    <t>Electric davits (replacement of the manual radial winch by an electric performa winch)</t>
  </si>
  <si>
    <r>
      <rPr>
        <b/>
        <i/>
        <sz val="9"/>
        <color rgb="FF000000"/>
        <rFont val="Arial"/>
        <family val="2"/>
      </rPr>
      <t>(US Version)</t>
    </r>
    <r>
      <rPr>
        <sz val="11"/>
        <color indexed="8"/>
        <rFont val="Arial"/>
        <family val="2"/>
      </rPr>
      <t xml:space="preserve"> Genset </t>
    </r>
    <r>
      <rPr>
        <b/>
        <sz val="11"/>
        <color rgb="FF000000"/>
        <rFont val="Arial"/>
        <family val="2"/>
      </rPr>
      <t>13,5 kVA</t>
    </r>
    <r>
      <rPr>
        <sz val="11"/>
        <color indexed="8"/>
        <rFont val="Arial"/>
        <family val="2"/>
      </rPr>
      <t xml:space="preserve"> </t>
    </r>
    <r>
      <rPr>
        <b/>
        <sz val="11"/>
        <color indexed="8"/>
        <rFont val="Arial"/>
        <family val="2"/>
      </rPr>
      <t>60hz</t>
    </r>
    <r>
      <rPr>
        <sz val="11"/>
        <color indexed="8"/>
        <rFont val="Arial"/>
        <family val="2"/>
      </rPr>
      <t xml:space="preserve"> with insulation &amp; remote control</t>
    </r>
  </si>
  <si>
    <r>
      <rPr>
        <b/>
        <i/>
        <sz val="9"/>
        <color rgb="FF000000"/>
        <rFont val="Arial"/>
        <family val="2"/>
      </rPr>
      <t>(Version US)</t>
    </r>
    <r>
      <rPr>
        <sz val="11"/>
        <color indexed="8"/>
        <rFont val="Arial"/>
        <family val="2"/>
      </rPr>
      <t xml:space="preserve"> Groupe électrogène </t>
    </r>
    <r>
      <rPr>
        <b/>
        <sz val="11"/>
        <color rgb="FF000000"/>
        <rFont val="Arial"/>
        <family val="2"/>
      </rPr>
      <t>13,5 kVA</t>
    </r>
    <r>
      <rPr>
        <sz val="11"/>
        <color indexed="8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60hz</t>
    </r>
    <r>
      <rPr>
        <sz val="11"/>
        <color indexed="8"/>
        <rFont val="Arial"/>
        <family val="2"/>
      </rPr>
      <t xml:space="preserve"> avec cocon d'insonorisation et commande déportée</t>
    </r>
  </si>
  <si>
    <r>
      <rPr>
        <b/>
        <i/>
        <sz val="9"/>
        <color rgb="FF000000"/>
        <rFont val="Arial"/>
        <family val="2"/>
      </rPr>
      <t>(Version US)</t>
    </r>
    <r>
      <rPr>
        <b/>
        <sz val="11"/>
        <color rgb="FF000000"/>
        <rFont val="Arial"/>
        <family val="2"/>
      </rPr>
      <t xml:space="preserve"> </t>
    </r>
    <r>
      <rPr>
        <sz val="11"/>
        <color indexed="8"/>
        <rFont val="Arial"/>
        <family val="2"/>
      </rPr>
      <t xml:space="preserve">Groupe électrogène </t>
    </r>
    <r>
      <rPr>
        <b/>
        <sz val="11"/>
        <color rgb="FF000000"/>
        <rFont val="Arial"/>
        <family val="2"/>
      </rPr>
      <t>9 kVA</t>
    </r>
    <r>
      <rPr>
        <sz val="11"/>
        <color indexed="8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60hz</t>
    </r>
    <r>
      <rPr>
        <sz val="11"/>
        <color indexed="8"/>
        <rFont val="Arial"/>
        <family val="2"/>
      </rPr>
      <t xml:space="preserve"> avec cocon d'insonorisation et commande déportée</t>
    </r>
  </si>
  <si>
    <r>
      <t xml:space="preserve">Groupe électrogène </t>
    </r>
    <r>
      <rPr>
        <b/>
        <sz val="11"/>
        <color rgb="FF000000"/>
        <rFont val="Arial"/>
        <family val="2"/>
      </rPr>
      <t>11 kVA</t>
    </r>
    <r>
      <rPr>
        <sz val="11"/>
        <color indexed="8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50hz</t>
    </r>
    <r>
      <rPr>
        <sz val="11"/>
        <color indexed="8"/>
        <rFont val="Arial"/>
        <family val="2"/>
      </rPr>
      <t xml:space="preserve"> avec cocon d'insonorisation et commande déportée</t>
    </r>
  </si>
  <si>
    <r>
      <rPr>
        <b/>
        <i/>
        <sz val="9"/>
        <rFont val="Arial"/>
        <family val="2"/>
      </rPr>
      <t>(US Version)</t>
    </r>
    <r>
      <rPr>
        <sz val="11"/>
        <rFont val="Arial"/>
        <family val="2"/>
      </rPr>
      <t xml:space="preserve"> Genset </t>
    </r>
    <r>
      <rPr>
        <b/>
        <sz val="11"/>
        <rFont val="Arial"/>
        <family val="2"/>
      </rPr>
      <t>5 kVA /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60hz</t>
    </r>
    <r>
      <rPr>
        <sz val="11"/>
        <rFont val="Arial"/>
        <family val="2"/>
      </rPr>
      <t xml:space="preserve"> with insulation &amp; remote control </t>
    </r>
  </si>
  <si>
    <r>
      <t xml:space="preserve">Genset </t>
    </r>
    <r>
      <rPr>
        <b/>
        <sz val="11"/>
        <rFont val="Arial"/>
        <family val="2"/>
      </rPr>
      <t>4 kVA / 50hz</t>
    </r>
    <r>
      <rPr>
        <sz val="11"/>
        <rFont val="Arial"/>
        <family val="2"/>
      </rPr>
      <t xml:space="preserve"> with insulation &amp; remote control </t>
    </r>
  </si>
  <si>
    <r>
      <rPr>
        <b/>
        <i/>
        <sz val="9"/>
        <color rgb="FF000000"/>
        <rFont val="Arial"/>
        <family val="2"/>
      </rPr>
      <t>(US Version)</t>
    </r>
    <r>
      <rPr>
        <i/>
        <sz val="11"/>
        <color rgb="FF000000"/>
        <rFont val="Arial"/>
        <family val="2"/>
      </rPr>
      <t xml:space="preserve"> </t>
    </r>
    <r>
      <rPr>
        <sz val="11"/>
        <color indexed="8"/>
        <rFont val="Arial"/>
        <family val="2"/>
      </rPr>
      <t xml:space="preserve">Genset </t>
    </r>
    <r>
      <rPr>
        <b/>
        <sz val="11"/>
        <color rgb="FF000000"/>
        <rFont val="Arial"/>
        <family val="2"/>
      </rPr>
      <t>9 kVA</t>
    </r>
    <r>
      <rPr>
        <sz val="11"/>
        <color indexed="8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/</t>
    </r>
    <r>
      <rPr>
        <sz val="11"/>
        <color indexed="8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60hz</t>
    </r>
    <r>
      <rPr>
        <sz val="11"/>
        <color indexed="8"/>
        <rFont val="Arial"/>
        <family val="2"/>
      </rPr>
      <t xml:space="preserve"> with insulation &amp; remote control</t>
    </r>
  </si>
  <si>
    <r>
      <t xml:space="preserve">Genset </t>
    </r>
    <r>
      <rPr>
        <b/>
        <sz val="11"/>
        <color rgb="FF000000"/>
        <rFont val="Arial"/>
        <family val="2"/>
      </rPr>
      <t>11 kVA</t>
    </r>
    <r>
      <rPr>
        <sz val="11"/>
        <color indexed="8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 xml:space="preserve">/ 50hz </t>
    </r>
    <r>
      <rPr>
        <sz val="11"/>
        <color indexed="8"/>
        <rFont val="Arial"/>
        <family val="2"/>
      </rPr>
      <t xml:space="preserve">with insulation &amp; remote control </t>
    </r>
  </si>
  <si>
    <t>Horizontal sun awning on carbon posts covering the rear sofa + vertical curtain for sun protection in Batyline : Black / White</t>
  </si>
  <si>
    <r>
      <rPr>
        <b/>
        <i/>
        <sz val="9"/>
        <color rgb="FF000000"/>
        <rFont val="Arial"/>
        <family val="2"/>
      </rPr>
      <t>(Version US)</t>
    </r>
    <r>
      <rPr>
        <i/>
        <sz val="9"/>
        <color rgb="FF000000"/>
        <rFont val="Arial"/>
        <family val="2"/>
      </rPr>
      <t xml:space="preserve"> </t>
    </r>
    <r>
      <rPr>
        <sz val="11"/>
        <color indexed="8"/>
        <rFont val="Arial"/>
        <family val="2"/>
      </rPr>
      <t>Generator</t>
    </r>
    <r>
      <rPr>
        <b/>
        <sz val="11"/>
        <color indexed="8"/>
        <rFont val="Arial"/>
        <family val="2"/>
      </rPr>
      <t xml:space="preserve"> 5 kVA</t>
    </r>
    <r>
      <rPr>
        <sz val="11"/>
        <color indexed="8"/>
        <rFont val="Arial"/>
        <family val="2"/>
      </rPr>
      <t xml:space="preserve"> </t>
    </r>
    <r>
      <rPr>
        <b/>
        <sz val="11"/>
        <color indexed="8"/>
        <rFont val="Arial"/>
        <family val="2"/>
      </rPr>
      <t>60hz</t>
    </r>
    <r>
      <rPr>
        <sz val="11"/>
        <color indexed="8"/>
        <rFont val="Arial"/>
        <family val="2"/>
      </rPr>
      <t xml:space="preserve"> mit Schalldämmung und Fersteuerung</t>
    </r>
  </si>
  <si>
    <r>
      <rPr>
        <b/>
        <i/>
        <sz val="9"/>
        <color rgb="FF000000"/>
        <rFont val="Arial"/>
        <family val="2"/>
      </rPr>
      <t xml:space="preserve">(Version US) </t>
    </r>
    <r>
      <rPr>
        <sz val="11"/>
        <color indexed="8"/>
        <rFont val="Arial"/>
        <family val="2"/>
      </rPr>
      <t>Generator</t>
    </r>
    <r>
      <rPr>
        <b/>
        <sz val="11"/>
        <color indexed="8"/>
        <rFont val="Arial"/>
        <family val="2"/>
      </rPr>
      <t xml:space="preserve"> 9 kVA</t>
    </r>
    <r>
      <rPr>
        <sz val="11"/>
        <color indexed="8"/>
        <rFont val="Arial"/>
        <family val="2"/>
      </rPr>
      <t xml:space="preserve"> </t>
    </r>
    <r>
      <rPr>
        <b/>
        <sz val="11"/>
        <color indexed="8"/>
        <rFont val="Arial"/>
        <family val="2"/>
      </rPr>
      <t>60hz</t>
    </r>
    <r>
      <rPr>
        <sz val="11"/>
        <color indexed="8"/>
        <rFont val="Arial"/>
        <family val="2"/>
      </rPr>
      <t xml:space="preserve">  mit Schalldämmung und Fernsteuerung</t>
    </r>
  </si>
  <si>
    <r>
      <t xml:space="preserve">Generator </t>
    </r>
    <r>
      <rPr>
        <b/>
        <sz val="11"/>
        <color indexed="8"/>
        <rFont val="Arial"/>
        <family val="2"/>
      </rPr>
      <t>7 kVA</t>
    </r>
    <r>
      <rPr>
        <sz val="11"/>
        <color indexed="8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50hz</t>
    </r>
    <r>
      <rPr>
        <sz val="11"/>
        <color indexed="8"/>
        <rFont val="Arial"/>
        <family val="2"/>
      </rPr>
      <t xml:space="preserve"> mit Schalldämmung und Fernsteuerung</t>
    </r>
  </si>
  <si>
    <r>
      <t xml:space="preserve">Generator </t>
    </r>
    <r>
      <rPr>
        <b/>
        <sz val="11"/>
        <color indexed="8"/>
        <rFont val="Arial"/>
        <family val="2"/>
      </rPr>
      <t>11 kVA</t>
    </r>
    <r>
      <rPr>
        <sz val="11"/>
        <color indexed="8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50hz</t>
    </r>
    <r>
      <rPr>
        <sz val="11"/>
        <color indexed="8"/>
        <rFont val="Arial"/>
        <family val="2"/>
      </rPr>
      <t xml:space="preserve">  mit Schalldämmung und Fernsteuerung</t>
    </r>
  </si>
  <si>
    <r>
      <rPr>
        <b/>
        <i/>
        <sz val="9"/>
        <color rgb="FF000000"/>
        <rFont val="Arial"/>
        <family val="2"/>
      </rPr>
      <t>(Version US)</t>
    </r>
    <r>
      <rPr>
        <i/>
        <sz val="9"/>
        <color rgb="FF000000"/>
        <rFont val="Arial"/>
        <family val="2"/>
      </rPr>
      <t xml:space="preserve"> </t>
    </r>
    <r>
      <rPr>
        <sz val="11"/>
        <color indexed="8"/>
        <rFont val="Arial"/>
        <family val="2"/>
      </rPr>
      <t xml:space="preserve">Generator </t>
    </r>
    <r>
      <rPr>
        <b/>
        <sz val="11"/>
        <color indexed="8"/>
        <rFont val="Arial"/>
        <family val="2"/>
      </rPr>
      <t>13,5 kVA</t>
    </r>
    <r>
      <rPr>
        <sz val="11"/>
        <color indexed="8"/>
        <rFont val="Arial"/>
        <family val="2"/>
      </rPr>
      <t xml:space="preserve"> </t>
    </r>
    <r>
      <rPr>
        <b/>
        <sz val="11"/>
        <color indexed="8"/>
        <rFont val="Arial"/>
        <family val="2"/>
      </rPr>
      <t>60</t>
    </r>
    <r>
      <rPr>
        <b/>
        <sz val="11"/>
        <color rgb="FF000000"/>
        <rFont val="Arial"/>
        <family val="2"/>
      </rPr>
      <t>hz</t>
    </r>
    <r>
      <rPr>
        <sz val="11"/>
        <color indexed="8"/>
        <rFont val="Arial"/>
        <family val="2"/>
      </rPr>
      <t xml:space="preserve">  mit Schalldämmung und Fernsteuerung</t>
    </r>
  </si>
  <si>
    <r>
      <t>Generator</t>
    </r>
    <r>
      <rPr>
        <b/>
        <sz val="11"/>
        <color indexed="8"/>
        <rFont val="Arial"/>
        <family val="2"/>
      </rPr>
      <t xml:space="preserve"> 4 kVA</t>
    </r>
    <r>
      <rPr>
        <b/>
        <sz val="11"/>
        <color rgb="FF000000"/>
        <rFont val="Arial"/>
        <family val="2"/>
      </rPr>
      <t xml:space="preserve"> 50hz</t>
    </r>
    <r>
      <rPr>
        <sz val="11"/>
        <color indexed="8"/>
        <rFont val="Arial"/>
        <family val="2"/>
      </rPr>
      <t xml:space="preserve"> mit Schalldämmung und Fernsteuerung</t>
    </r>
  </si>
  <si>
    <t>Sonnenschutz für Backbordfenster - Batyline : Schwarz / Weiß</t>
  </si>
  <si>
    <t>Fendertex Pack : 8 x aufblasbare Fender + 8 Socken + 8 Seile mit Spleißung + 1 Tasche</t>
  </si>
  <si>
    <t>Construction selon le procédé de moulage en infusion sous vide (Cloisons structurelles en mousse et carbone, roof, varangues, omégas, renforts de cadènes et de structure). Batteries lithium, Solent et GV à corne PRORADIAL et gréement en aluminium.</t>
  </si>
  <si>
    <r>
      <t>Pack Performance 2 : GV à corne EPEX + Génois EPEX + Rails sur roof + 1 Winch radial manuel</t>
    </r>
    <r>
      <rPr>
        <i/>
        <sz val="9"/>
        <rFont val="Arial"/>
        <family val="2"/>
      </rPr>
      <t xml:space="preserve"> </t>
    </r>
  </si>
  <si>
    <t>Pack Performance 1 : GV à corne EPEX + Solent EPEX</t>
  </si>
  <si>
    <r>
      <t xml:space="preserve">Pack Performance 1 </t>
    </r>
    <r>
      <rPr>
        <b/>
        <sz val="11"/>
        <rFont val="Arial"/>
        <family val="2"/>
      </rPr>
      <t>NOIR</t>
    </r>
    <r>
      <rPr>
        <sz val="11"/>
        <rFont val="Arial"/>
        <family val="2"/>
      </rPr>
      <t xml:space="preserve"> : GV à corne EPEX + Solent EPEX</t>
    </r>
  </si>
  <si>
    <r>
      <t xml:space="preserve">Pack Performance 2 </t>
    </r>
    <r>
      <rPr>
        <b/>
        <sz val="11"/>
        <rFont val="Arial"/>
        <family val="2"/>
      </rPr>
      <t>NOIR</t>
    </r>
    <r>
      <rPr>
        <sz val="11"/>
        <rFont val="Arial"/>
        <family val="2"/>
      </rPr>
      <t xml:space="preserve"> :  GV à corne EPEX + Génois EPEX + Rails sur roof + 1 Winch radial manuel </t>
    </r>
  </si>
  <si>
    <r>
      <t xml:space="preserve">Remplacement 3 Winchs RADIAL standard par 3 Winchs PERFORMA ELECTRIQUES </t>
    </r>
    <r>
      <rPr>
        <i/>
        <sz val="9"/>
        <rFont val="Arial"/>
        <family val="2"/>
      </rPr>
      <t>(version SOLENT) = 3 winchs Performa électrique</t>
    </r>
  </si>
  <si>
    <r>
      <t xml:space="preserve">Remplacement 3 Winchs RADIAL standard par 3 Winchs PERFORMA MANUELS </t>
    </r>
    <r>
      <rPr>
        <i/>
        <sz val="9"/>
        <rFont val="Arial"/>
        <family val="2"/>
      </rPr>
      <t>(version SOLENT) = 2 winchs Perfoma manuel + 1 winch Performa électrique</t>
    </r>
  </si>
  <si>
    <r>
      <t xml:space="preserve">Remplacement 4 Winchs RADIAL par 4 Winchs PERFORMA ELECTRIQUES </t>
    </r>
    <r>
      <rPr>
        <i/>
        <sz val="9"/>
        <rFont val="Arial"/>
        <family val="2"/>
      </rPr>
      <t>(Si Option Génois Proradial ou pack perf n°2) = 4 winchs Performa électrique)</t>
    </r>
  </si>
  <si>
    <r>
      <t xml:space="preserve">Remplacement 4 Winchs RADIAL par 4 Winchs PERFORMA MANUELS </t>
    </r>
    <r>
      <rPr>
        <i/>
        <sz val="9"/>
        <rFont val="Arial"/>
        <family val="2"/>
      </rPr>
      <t>(Si Option Génois Proradial ou pack perf n°2) = 3 winchs Perfoma manuel + 1 winch Performa électrique)</t>
    </r>
  </si>
  <si>
    <r>
      <t>Extension pour couchette arrière babord</t>
    </r>
    <r>
      <rPr>
        <sz val="9"/>
        <color rgb="FF000000"/>
        <rFont val="Arial"/>
        <family val="2"/>
      </rPr>
      <t xml:space="preserve"> (coque propriétaire)</t>
    </r>
  </si>
  <si>
    <r>
      <t xml:space="preserve">Extension pour couchette arrière tribord </t>
    </r>
    <r>
      <rPr>
        <sz val="9"/>
        <color rgb="FF000000"/>
        <rFont val="Arial"/>
        <family val="2"/>
      </rPr>
      <t>(coque invité)</t>
    </r>
  </si>
  <si>
    <r>
      <t xml:space="preserve">Plancha à gaz encastrée dans coffre polyester dédiée en poutre AR avec housse hivernage </t>
    </r>
    <r>
      <rPr>
        <i/>
        <sz val="9"/>
        <color rgb="FF000000"/>
        <rFont val="Arial"/>
        <family val="2"/>
      </rPr>
      <t>(à Tribord)</t>
    </r>
  </si>
  <si>
    <r>
      <rPr>
        <b/>
        <i/>
        <sz val="9"/>
        <color rgb="FF000000"/>
        <rFont val="Arial"/>
        <family val="2"/>
      </rPr>
      <t>(US Version)</t>
    </r>
    <r>
      <rPr>
        <sz val="11"/>
        <color indexed="8"/>
        <rFont val="Arial"/>
        <family val="2"/>
      </rPr>
      <t xml:space="preserve"> Chargeur/convertisseur VICTRON 12 V / </t>
    </r>
    <r>
      <rPr>
        <b/>
        <sz val="11"/>
        <color rgb="FF000000"/>
        <rFont val="Arial"/>
        <family val="2"/>
      </rPr>
      <t>3000 W</t>
    </r>
    <r>
      <rPr>
        <sz val="11"/>
        <color indexed="8"/>
        <rFont val="Arial"/>
        <family val="2"/>
      </rPr>
      <t xml:space="preserve"> / 120 A / </t>
    </r>
    <r>
      <rPr>
        <b/>
        <sz val="11"/>
        <color rgb="FF000000"/>
        <rFont val="Arial"/>
        <family val="2"/>
      </rPr>
      <t>115V</t>
    </r>
    <r>
      <rPr>
        <sz val="11"/>
        <color indexed="8"/>
        <rFont val="Arial"/>
        <family val="2"/>
      </rPr>
      <t xml:space="preserve"> - </t>
    </r>
    <r>
      <rPr>
        <b/>
        <sz val="11"/>
        <color rgb="FF000000"/>
        <rFont val="Arial"/>
        <family val="2"/>
      </rPr>
      <t>60hz</t>
    </r>
  </si>
  <si>
    <r>
      <rPr>
        <b/>
        <i/>
        <sz val="9"/>
        <color rgb="FF000000"/>
        <rFont val="Arial"/>
        <family val="2"/>
      </rPr>
      <t xml:space="preserve">(US Version) </t>
    </r>
    <r>
      <rPr>
        <sz val="11"/>
        <color indexed="8"/>
        <rFont val="Arial"/>
        <family val="2"/>
      </rPr>
      <t xml:space="preserve">Second Chargeur/convertisseur VICTRON 12 V / </t>
    </r>
    <r>
      <rPr>
        <b/>
        <sz val="11"/>
        <color rgb="FF000000"/>
        <rFont val="Arial"/>
        <family val="2"/>
      </rPr>
      <t>3000 W</t>
    </r>
    <r>
      <rPr>
        <sz val="11"/>
        <color indexed="8"/>
        <rFont val="Arial"/>
        <family val="2"/>
      </rPr>
      <t xml:space="preserve"> / 120 A</t>
    </r>
    <r>
      <rPr>
        <b/>
        <sz val="11"/>
        <color rgb="FF000000"/>
        <rFont val="Arial"/>
        <family val="2"/>
      </rPr>
      <t xml:space="preserve"> / 115V - 60hz</t>
    </r>
  </si>
  <si>
    <r>
      <t xml:space="preserve">HIFI FUSION - 4 haut-parleurs </t>
    </r>
    <r>
      <rPr>
        <i/>
        <sz val="9"/>
        <color rgb="FF000000"/>
        <rFont val="Arial"/>
        <family val="2"/>
      </rPr>
      <t>( 2 Hp dans le salon carré + 2 à l'arrière du cockpit)</t>
    </r>
  </si>
  <si>
    <r>
      <t>Replacement of 4 standard RADIAL winches with 4 PERFORMA ELECTRIC winches</t>
    </r>
    <r>
      <rPr>
        <i/>
        <sz val="9"/>
        <rFont val="Arial"/>
        <family val="2"/>
      </rPr>
      <t xml:space="preserve"> (GENOA Proradial option or SET OF SAILS 2 ) = 4 Performa Electric winches</t>
    </r>
  </si>
  <si>
    <r>
      <t xml:space="preserve">Replacement of the 4 standard RADIAL winches by 4 PERFORMA winches </t>
    </r>
    <r>
      <rPr>
        <i/>
        <sz val="9"/>
        <rFont val="Arial"/>
        <family val="2"/>
      </rPr>
      <t xml:space="preserve"> (GENOA Proradial option or SET OF SAILS 2 ) =3 Performa manual winches + 1 Performa Electric winch</t>
    </r>
  </si>
  <si>
    <r>
      <t xml:space="preserve">2 x YANMAR 57 HP </t>
    </r>
    <r>
      <rPr>
        <i/>
        <sz val="9"/>
        <color rgb="FF000000"/>
        <rFont val="Arial"/>
        <family val="2"/>
      </rPr>
      <t>(instead of the 2x45hp Standard)</t>
    </r>
  </si>
  <si>
    <r>
      <t xml:space="preserve"> 2 x YANMAR 80HP </t>
    </r>
    <r>
      <rPr>
        <i/>
        <sz val="9"/>
        <color rgb="FF000000"/>
        <rFont val="Arial"/>
        <family val="2"/>
      </rPr>
      <t>(instead of 2x45hp Standard)</t>
    </r>
  </si>
  <si>
    <r>
      <t xml:space="preserve">Bed Extension for front bunk convertible into double bed on portside </t>
    </r>
    <r>
      <rPr>
        <i/>
        <sz val="9"/>
        <color rgb="FF000000"/>
        <rFont val="Arial"/>
        <family val="2"/>
      </rPr>
      <t>(4 cabins version)</t>
    </r>
  </si>
  <si>
    <r>
      <t xml:space="preserve">Bed Extension for front bunk convertible into double bed on starboard </t>
    </r>
    <r>
      <rPr>
        <i/>
        <sz val="9"/>
        <color rgb="FF000000"/>
        <rFont val="Arial"/>
        <family val="2"/>
      </rPr>
      <t>(3 cabins version)</t>
    </r>
  </si>
  <si>
    <r>
      <t xml:space="preserve">Electric oven and hobs (instead of the standard gas oven and hobs) </t>
    </r>
    <r>
      <rPr>
        <i/>
        <sz val="9"/>
        <color rgb="FF000000"/>
        <rFont val="Arial"/>
        <family val="2"/>
      </rPr>
      <t>(requires GENSET 13,5 KvA )</t>
    </r>
  </si>
  <si>
    <r>
      <t xml:space="preserve">Charger/Inverter VICTRON 12V / </t>
    </r>
    <r>
      <rPr>
        <b/>
        <sz val="11"/>
        <color rgb="FF000000"/>
        <rFont val="Arial"/>
        <family val="2"/>
      </rPr>
      <t>3000W</t>
    </r>
    <r>
      <rPr>
        <sz val="11"/>
        <color indexed="8"/>
        <rFont val="Arial"/>
        <family val="2"/>
      </rPr>
      <t xml:space="preserve"> / 120 A / </t>
    </r>
    <r>
      <rPr>
        <b/>
        <sz val="11"/>
        <color rgb="FF000000"/>
        <rFont val="Arial"/>
        <family val="2"/>
      </rPr>
      <t>220V</t>
    </r>
    <r>
      <rPr>
        <sz val="11"/>
        <color indexed="8"/>
        <rFont val="Arial"/>
        <family val="2"/>
      </rPr>
      <t xml:space="preserve"> - 50hz</t>
    </r>
  </si>
  <si>
    <r>
      <rPr>
        <b/>
        <i/>
        <sz val="9"/>
        <color rgb="FF000000"/>
        <rFont val="Arial"/>
        <family val="2"/>
      </rPr>
      <t>(US Version)</t>
    </r>
    <r>
      <rPr>
        <sz val="11"/>
        <color indexed="8"/>
        <rFont val="Arial"/>
        <family val="2"/>
      </rPr>
      <t xml:space="preserve"> Charger/Inverter VICTRON 12V / </t>
    </r>
    <r>
      <rPr>
        <b/>
        <sz val="11"/>
        <color rgb="FF000000"/>
        <rFont val="Arial"/>
        <family val="2"/>
      </rPr>
      <t>3000W</t>
    </r>
    <r>
      <rPr>
        <sz val="11"/>
        <color indexed="8"/>
        <rFont val="Arial"/>
        <family val="2"/>
      </rPr>
      <t xml:space="preserve"> / 120 A / </t>
    </r>
    <r>
      <rPr>
        <b/>
        <sz val="11"/>
        <color rgb="FF000000"/>
        <rFont val="Arial"/>
        <family val="2"/>
      </rPr>
      <t>115V</t>
    </r>
    <r>
      <rPr>
        <sz val="11"/>
        <color indexed="8"/>
        <rFont val="Arial"/>
        <family val="2"/>
      </rPr>
      <t xml:space="preserve"> - </t>
    </r>
    <r>
      <rPr>
        <b/>
        <sz val="11"/>
        <color rgb="FF000000"/>
        <rFont val="Arial"/>
        <family val="2"/>
      </rPr>
      <t>60hz</t>
    </r>
  </si>
  <si>
    <r>
      <rPr>
        <b/>
        <i/>
        <sz val="9"/>
        <color rgb="FF000000"/>
        <rFont val="Arial"/>
        <family val="2"/>
      </rPr>
      <t xml:space="preserve">(US Version) </t>
    </r>
    <r>
      <rPr>
        <sz val="11"/>
        <color indexed="8"/>
        <rFont val="Arial"/>
        <family val="2"/>
      </rPr>
      <t xml:space="preserve">Second Charger/Inverter VICTRON 12 V / </t>
    </r>
    <r>
      <rPr>
        <b/>
        <sz val="11"/>
        <color rgb="FF000000"/>
        <rFont val="Arial"/>
        <family val="2"/>
      </rPr>
      <t>3000 W</t>
    </r>
    <r>
      <rPr>
        <sz val="11"/>
        <color indexed="8"/>
        <rFont val="Arial"/>
        <family val="2"/>
      </rPr>
      <t xml:space="preserve"> / 120 A /</t>
    </r>
    <r>
      <rPr>
        <b/>
        <sz val="11"/>
        <color rgb="FF000000"/>
        <rFont val="Arial"/>
        <family val="2"/>
      </rPr>
      <t xml:space="preserve"> 115V - 60hz</t>
    </r>
  </si>
  <si>
    <r>
      <t xml:space="preserve">Booster for Alternators 12V / 100A </t>
    </r>
    <r>
      <rPr>
        <i/>
        <sz val="9"/>
        <color rgb="FF000000"/>
        <rFont val="Arial"/>
        <family val="2"/>
      </rPr>
      <t>( 2 Electronic boxes to optimise and reduce battery charging time)</t>
    </r>
  </si>
  <si>
    <r>
      <t xml:space="preserve">Additional 400AH Lithium (LiFePo4) batteries </t>
    </r>
    <r>
      <rPr>
        <i/>
        <sz val="9"/>
        <color rgb="FF000000"/>
        <rFont val="Arial"/>
        <family val="2"/>
      </rPr>
      <t xml:space="preserve">(Upgrades lithium from </t>
    </r>
    <r>
      <rPr>
        <b/>
        <i/>
        <sz val="9"/>
        <color rgb="FF000000"/>
        <rFont val="Arial"/>
        <family val="2"/>
      </rPr>
      <t>400 Ah</t>
    </r>
    <r>
      <rPr>
        <i/>
        <sz val="9"/>
        <color rgb="FF000000"/>
        <rFont val="Arial"/>
        <family val="2"/>
      </rPr>
      <t xml:space="preserve"> standard to </t>
    </r>
    <r>
      <rPr>
        <b/>
        <i/>
        <sz val="9"/>
        <color rgb="FF000000"/>
        <rFont val="Arial"/>
        <family val="2"/>
      </rPr>
      <t>800 Ah</t>
    </r>
    <r>
      <rPr>
        <i/>
        <sz val="9"/>
        <color rgb="FF000000"/>
        <rFont val="Arial"/>
        <family val="2"/>
      </rPr>
      <t>)</t>
    </r>
  </si>
  <si>
    <r>
      <t xml:space="preserve">Parc batteries lithium de 400AH Lithium (LiFePo4) supplémentaire </t>
    </r>
    <r>
      <rPr>
        <i/>
        <sz val="9"/>
        <color rgb="FF000000"/>
        <rFont val="Arial"/>
        <family val="2"/>
      </rPr>
      <t>(Augmentation du pack lithium standard de 400 Ah à 800 Ah)</t>
    </r>
  </si>
  <si>
    <r>
      <t xml:space="preserve">Panneaux solaires sur le roof arrière à babord et zone centrale à Tribord + 3 régulateur MPPT → </t>
    </r>
    <r>
      <rPr>
        <b/>
        <sz val="11"/>
        <rFont val="Arial"/>
        <family val="2"/>
      </rPr>
      <t>1140 W</t>
    </r>
  </si>
  <si>
    <r>
      <t xml:space="preserve">Panneaux solaires supplémentaires sur le roof recouvrant la zone centrale Babord et avant + 2 régulateurs MPPT </t>
    </r>
    <r>
      <rPr>
        <b/>
        <sz val="11"/>
        <rFont val="Arial"/>
        <family val="2"/>
      </rPr>
      <t xml:space="preserve">→ 630 W </t>
    </r>
    <r>
      <rPr>
        <i/>
        <sz val="9"/>
        <rFont val="Arial"/>
        <family val="2"/>
      </rPr>
      <t>(nécéssite l'option panneaux solaires sur le roof à babord et zone centrale tribord 1140 W)</t>
    </r>
  </si>
  <si>
    <r>
      <t xml:space="preserve">Additional solar panels on the roof covering the central port and bow area + 2 MPPT regulators → </t>
    </r>
    <r>
      <rPr>
        <b/>
        <sz val="11"/>
        <color rgb="FF000000"/>
        <rFont val="Arial"/>
        <family val="2"/>
      </rPr>
      <t xml:space="preserve">630 W </t>
    </r>
    <r>
      <rPr>
        <i/>
        <sz val="9"/>
        <color rgb="FF000000"/>
        <rFont val="Arial"/>
        <family val="2"/>
      </rPr>
      <t>(require the first pack of solar pannel)</t>
    </r>
  </si>
  <si>
    <r>
      <t xml:space="preserve">Solar panels on the rear of the roof on the port side and in the central area on the starboard side + 3 MPPT regulators → </t>
    </r>
    <r>
      <rPr>
        <b/>
        <sz val="11"/>
        <color rgb="FF000000"/>
        <rFont val="Arial"/>
        <family val="2"/>
      </rPr>
      <t>1140 W</t>
    </r>
  </si>
  <si>
    <r>
      <t xml:space="preserve">Sun protections for windows of the roof - Batyline : Black / White </t>
    </r>
    <r>
      <rPr>
        <i/>
        <sz val="9"/>
        <color rgb="FF000000"/>
        <rFont val="Arial"/>
        <family val="2"/>
      </rPr>
      <t>(this option is composed by 7 sun protections)</t>
    </r>
  </si>
  <si>
    <r>
      <t xml:space="preserve">Set of Performance Sails </t>
    </r>
    <r>
      <rPr>
        <b/>
        <sz val="11"/>
        <rFont val="Arial"/>
        <family val="2"/>
      </rPr>
      <t>2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Black</t>
    </r>
    <r>
      <rPr>
        <sz val="11"/>
        <rFont val="Arial"/>
        <family val="2"/>
      </rPr>
      <t xml:space="preserve"> : Square top Mainsail EPEX + GENOA EPEX</t>
    </r>
  </si>
  <si>
    <r>
      <t xml:space="preserve">Helices MAXPROP 3 pales à mise en drapeau </t>
    </r>
    <r>
      <rPr>
        <i/>
        <sz val="9"/>
        <color rgb="FF000000"/>
        <rFont val="Arial"/>
        <family val="2"/>
      </rPr>
      <t>(augmente considérablement la maniabilité du navire)</t>
    </r>
  </si>
  <si>
    <t>Watermaker 12 V - 90 L/H with remote control + taster in galley and automatic flushing</t>
  </si>
  <si>
    <t>Energiesparender Entsalzungsanlage 12V - 90 L/h mit Fernbedienung + Wasserhahn am Waschbecken + automatische Spülung</t>
  </si>
  <si>
    <t xml:space="preserve">Cave à vin 18 bouteilles + modification du meuble </t>
  </si>
  <si>
    <t>Wine cooler 18 bottles + modification of furniture + modification of the furniture</t>
  </si>
  <si>
    <t xml:space="preserve">Weintemperierschrank 18 Flaschen + Änderung des Schrankes </t>
  </si>
  <si>
    <t>Folding Gangway  2,80 m + bag protection &amp; 1 installed lyre</t>
  </si>
  <si>
    <r>
      <t xml:space="preserve">Electronics Pack 1 : </t>
    </r>
    <r>
      <rPr>
        <b/>
        <i/>
        <sz val="10"/>
        <color rgb="FF000000"/>
        <rFont val="Arial"/>
        <family val="2"/>
      </rPr>
      <t>2 multifunctions screen + 2 instruments Display + 1 Autopilot "LS" &amp; 2 repeater  + Radar + AIS + VHF + Chart</t>
    </r>
  </si>
  <si>
    <r>
      <t xml:space="preserve">Electronics Pack 2 : </t>
    </r>
    <r>
      <rPr>
        <b/>
        <i/>
        <sz val="10"/>
        <color rgb="FF000000"/>
        <rFont val="Arial"/>
        <family val="2"/>
      </rPr>
      <t xml:space="preserve">2 multifunctions screen + 2 instruments Display + </t>
    </r>
    <r>
      <rPr>
        <b/>
        <i/>
        <sz val="10"/>
        <color rgb="FFFF0000"/>
        <rFont val="Arial"/>
        <family val="2"/>
      </rPr>
      <t xml:space="preserve">2 Autopilot </t>
    </r>
    <r>
      <rPr>
        <b/>
        <i/>
        <sz val="10"/>
        <color rgb="FF000000"/>
        <rFont val="Arial"/>
        <family val="2"/>
      </rPr>
      <t>"LS" &amp; 3 repeater  + Radar + AIS + VHF</t>
    </r>
    <r>
      <rPr>
        <sz val="11"/>
        <color indexed="8"/>
        <rFont val="Arial"/>
        <family val="2"/>
      </rPr>
      <t xml:space="preserve"> + </t>
    </r>
    <r>
      <rPr>
        <b/>
        <i/>
        <sz val="10"/>
        <color rgb="FF000000"/>
        <rFont val="Arial"/>
        <family val="2"/>
      </rPr>
      <t>Chart</t>
    </r>
  </si>
  <si>
    <r>
      <t>Pack Electronique 2 :</t>
    </r>
    <r>
      <rPr>
        <sz val="11"/>
        <color rgb="FFFF0000"/>
        <rFont val="Arial"/>
        <family val="2"/>
      </rPr>
      <t xml:space="preserve"> </t>
    </r>
    <r>
      <rPr>
        <b/>
        <sz val="11"/>
        <rFont val="Arial"/>
        <family val="2"/>
      </rPr>
      <t xml:space="preserve">2 </t>
    </r>
    <r>
      <rPr>
        <b/>
        <sz val="11"/>
        <color indexed="8"/>
        <rFont val="Arial"/>
        <family val="2"/>
      </rPr>
      <t xml:space="preserve">écrans multifonctions + 2 écrans instruments + </t>
    </r>
    <r>
      <rPr>
        <b/>
        <sz val="11"/>
        <color rgb="FFFF0000"/>
        <rFont val="Arial"/>
        <family val="2"/>
      </rPr>
      <t>2 Pilotes automatique</t>
    </r>
    <r>
      <rPr>
        <b/>
        <sz val="11"/>
        <color indexed="8"/>
        <rFont val="Arial"/>
        <family val="2"/>
      </rPr>
      <t xml:space="preserve"> "LS" et 3 répétiteurs + Radar + AIS + VHF + Combiné</t>
    </r>
  </si>
  <si>
    <r>
      <t xml:space="preserve">Elektronik-Paket 1 : </t>
    </r>
    <r>
      <rPr>
        <b/>
        <i/>
        <sz val="11"/>
        <color rgb="FF000000"/>
        <rFont val="Arial"/>
        <family val="2"/>
      </rPr>
      <t xml:space="preserve">2 Multifunktionsdisplays + 2 Instrumentendisplays + </t>
    </r>
    <r>
      <rPr>
        <b/>
        <i/>
        <sz val="11"/>
        <color rgb="FFFF0000"/>
        <rFont val="Arial"/>
        <family val="2"/>
      </rPr>
      <t xml:space="preserve">2 Autopilot </t>
    </r>
    <r>
      <rPr>
        <b/>
        <i/>
        <sz val="11"/>
        <color rgb="FF000000"/>
        <rFont val="Arial"/>
        <family val="2"/>
      </rPr>
      <t>"LS"Vund 3 Repeater + Radar + AIS + VHF</t>
    </r>
  </si>
  <si>
    <t>Port d'attache:</t>
  </si>
  <si>
    <r>
      <t xml:space="preserve">3-Blatt Falt propeller  </t>
    </r>
    <r>
      <rPr>
        <i/>
        <sz val="9"/>
        <color indexed="8"/>
        <rFont val="Arial"/>
        <family val="2"/>
      </rPr>
      <t>(minimaler Widerstand unter Segel - hohe Schubkraft unter Motor)</t>
    </r>
  </si>
  <si>
    <r>
      <t xml:space="preserve">3 blades FLEXOFOLD folding propeller </t>
    </r>
    <r>
      <rPr>
        <i/>
        <sz val="9"/>
        <color rgb="FF000000"/>
        <rFont val="Arial"/>
        <family val="2"/>
      </rPr>
      <t>(Low drag under sail – high thrust under power)</t>
    </r>
  </si>
  <si>
    <r>
      <t xml:space="preserve">3 bladesMAXPROP feathering propellers </t>
    </r>
    <r>
      <rPr>
        <i/>
        <sz val="9"/>
        <color rgb="FF000000"/>
        <rFont val="Arial"/>
        <family val="2"/>
      </rPr>
      <t>(Low drag - significantly increases the maneuverability of the vessel)</t>
    </r>
  </si>
  <si>
    <t xml:space="preserve">Nom: </t>
  </si>
  <si>
    <r>
      <t xml:space="preserve">2 x Moteurs YANMAR 57 CV </t>
    </r>
    <r>
      <rPr>
        <i/>
        <sz val="9"/>
        <color rgb="FF000000"/>
        <rFont val="Arial"/>
        <family val="2"/>
      </rPr>
      <t>(à la place des 45 CV Standard)</t>
    </r>
    <r>
      <rPr>
        <sz val="11"/>
        <color indexed="8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NEUFS</t>
    </r>
  </si>
  <si>
    <r>
      <t xml:space="preserve">Grand Voile à corne PRORADIAL </t>
    </r>
    <r>
      <rPr>
        <b/>
        <sz val="11"/>
        <color rgb="FFFF0000"/>
        <rFont val="Arial"/>
        <family val="2"/>
      </rPr>
      <t>NEUVE</t>
    </r>
  </si>
  <si>
    <t>OPTIONS TO ADD FOR WORLD TOUR</t>
  </si>
  <si>
    <t>Blinds for floats → 3 Cabins (blackout)</t>
  </si>
  <si>
    <t>Freezer 2 drawers - 180L stainless steel + cabinet modification (Incompatible if fridge option)</t>
  </si>
  <si>
    <t>1 Fan/cabin, square or fitted forepeak (specify number depending on version chosen)</t>
  </si>
  <si>
    <t>Additional 400AH lithium battery pack (LiFePo4) (Increase in standard lithium pack from 400 Ah to 800 Ah)</t>
  </si>
  <si>
    <t>Solar panels on port aft coachroof and starboard central area + 3 MPPT controllers → 1140 W</t>
  </si>
  <si>
    <t>Additional solar panels on roof covering port and forward central area + 2 MPPT controllers → 630 W (requires optional solar panels on port roof and starboard central area 1140 W)</t>
  </si>
  <si>
    <t>External curtain glazing - Batyline port side bay: Black / White</t>
  </si>
  <si>
    <t>Canvas bimini at helm station (structure + canvas with glazing)</t>
  </si>
  <si>
    <t>Helm station canvas trim (Requires helm station bimini option)</t>
  </si>
  <si>
    <t>Name: Monier Benjamin</t>
  </si>
  <si>
    <t>Date: 31/07/2024</t>
  </si>
  <si>
    <t>Offer validity : Delivery in october 2024</t>
  </si>
  <si>
    <t>Price List 2022 IND A</t>
  </si>
  <si>
    <r>
      <t xml:space="preserve">Mainsail PRORADIAL - </t>
    </r>
    <r>
      <rPr>
        <b/>
        <sz val="11"/>
        <color rgb="FFFF0000"/>
        <rFont val="Arial"/>
        <family val="2"/>
      </rPr>
      <t>NEW</t>
    </r>
  </si>
  <si>
    <r>
      <t xml:space="preserve">Genset </t>
    </r>
    <r>
      <rPr>
        <b/>
        <sz val="11"/>
        <color rgb="FF000000"/>
        <rFont val="Arial"/>
        <family val="2"/>
      </rPr>
      <t>7 kVA / 50hz</t>
    </r>
    <r>
      <rPr>
        <sz val="11"/>
        <color indexed="8"/>
        <rFont val="Arial"/>
        <family val="2"/>
      </rPr>
      <t xml:space="preserve"> with insulation &amp; remote control </t>
    </r>
    <r>
      <rPr>
        <b/>
        <sz val="11"/>
        <color rgb="FFFF0000"/>
        <rFont val="Arial"/>
        <family val="2"/>
      </rPr>
      <t>NEW</t>
    </r>
  </si>
  <si>
    <r>
      <t>Genaker CODETEC 95 + non-rotation cable + Drum furler + Rigging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>(requires headsails winches option)</t>
    </r>
    <r>
      <rPr>
        <sz val="11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NEW</t>
    </r>
  </si>
  <si>
    <r>
      <t xml:space="preserve">Genoa PRORADIAL - instead of Solent PRORADIAL Standard + Genoa rigging </t>
    </r>
    <r>
      <rPr>
        <i/>
        <sz val="9"/>
        <rFont val="Arial"/>
        <family val="2"/>
      </rPr>
      <t>(tracks on roof + 1 Radial Manual Winch)</t>
    </r>
    <r>
      <rPr>
        <sz val="11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NEW</t>
    </r>
  </si>
  <si>
    <r>
      <t xml:space="preserve">CONFORT interior upholstery : Curved profile, bi-material foam and saddle stitching - Linetex® fabrics : 4 colours </t>
    </r>
    <r>
      <rPr>
        <b/>
        <sz val="11"/>
        <color rgb="FFFF0000"/>
        <rFont val="Arial"/>
        <family val="2"/>
      </rPr>
      <t>NEW AT YOUR CHOICE</t>
    </r>
  </si>
  <si>
    <r>
      <t xml:space="preserve">Set of outdoor cushions : Linetex® fabrics: 4 colours </t>
    </r>
    <r>
      <rPr>
        <i/>
        <sz val="9"/>
        <color rgb="FF000000"/>
        <rFont val="Arial"/>
        <family val="2"/>
      </rPr>
      <t xml:space="preserve"> (seats and backrests on the aft beam + helm station + backrest at the winching position)</t>
    </r>
    <r>
      <rPr>
        <sz val="11"/>
        <color indexed="8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NEW AT YOUR CHOICE</t>
    </r>
  </si>
  <si>
    <r>
      <t xml:space="preserve">Lazy Bag : </t>
    </r>
    <r>
      <rPr>
        <b/>
        <sz val="11"/>
        <color rgb="FFFF0000"/>
        <rFont val="Arial"/>
        <family val="2"/>
      </rPr>
      <t xml:space="preserve">NEW </t>
    </r>
  </si>
  <si>
    <r>
      <t xml:space="preserve">2 black layers antifouling with epoxy primer </t>
    </r>
    <r>
      <rPr>
        <b/>
        <sz val="11"/>
        <color rgb="FFFF0000"/>
        <rFont val="Arial"/>
        <family val="2"/>
      </rPr>
      <t>NEW</t>
    </r>
  </si>
  <si>
    <t>Code 0 CODETEC 135 + non-rotation cable + Drum furler + Rigging  (requires headsails winches option)</t>
  </si>
  <si>
    <r>
      <t xml:space="preserve">Sellerie intérieure CONFORT : Profil bombé, mousse bi-matière et couture sellier - Tissus Linetex® : </t>
    </r>
    <r>
      <rPr>
        <b/>
        <sz val="11"/>
        <color rgb="FFFF0000"/>
        <rFont val="Arial"/>
        <family val="2"/>
      </rPr>
      <t xml:space="preserve">Couleur au choix </t>
    </r>
  </si>
  <si>
    <r>
      <t>Jeu de selleries extérieures : Tissus</t>
    </r>
    <r>
      <rPr>
        <i/>
        <sz val="8"/>
        <color rgb="FF000000"/>
        <rFont val="Arial"/>
        <family val="2"/>
      </rPr>
      <t xml:space="preserve"> </t>
    </r>
    <r>
      <rPr>
        <sz val="11"/>
        <color rgb="FF000000"/>
        <rFont val="Arial"/>
        <family val="2"/>
      </rPr>
      <t xml:space="preserve">Linetex® : </t>
    </r>
    <r>
      <rPr>
        <b/>
        <sz val="11"/>
        <color rgb="FFFF0000"/>
        <rFont val="Arial"/>
        <family val="2"/>
      </rPr>
      <t>Couleur au choix</t>
    </r>
    <r>
      <rPr>
        <b/>
        <sz val="11"/>
        <color rgb="FF000000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(Assises et dossiers poutre AR + Assises et dossier poste de barre + dosseret poste de manœuvre)</t>
    </r>
  </si>
  <si>
    <r>
      <t xml:space="preserve">Matériel de sécurité pour 8 personnes avec radeau de survie </t>
    </r>
    <r>
      <rPr>
        <i/>
        <sz val="9"/>
        <color rgb="FF000000"/>
        <rFont val="Arial"/>
        <family val="2"/>
      </rPr>
      <t>(sans balise EPIRB) Gilet avec harnais, longe 1M85 avec 2 mousquetons, radeau 8 places, 10 batons lumineux vert, bouée fer à cheval, feux retournement, support bouée et feu, 3 feux à main, compas iris 50ZA, journal de bord, lampe torche, seau 10L, trousse de secours)</t>
    </r>
    <r>
      <rPr>
        <sz val="11"/>
        <color indexed="8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NEUF</t>
    </r>
  </si>
  <si>
    <r>
      <t xml:space="preserve">Mouillage principal avec ancre DELTA 40 kg + 80 mètres chaine Ø 12mm + patte d'oie </t>
    </r>
    <r>
      <rPr>
        <b/>
        <sz val="11"/>
        <color rgb="FFFF0000"/>
        <rFont val="Arial"/>
        <family val="2"/>
      </rPr>
      <t>NEUF</t>
    </r>
  </si>
  <si>
    <t>Fendertex pack : 8 x pare battage gonflable + 8 chaussettes textiles + 8 bout avec épissure + 1 Sac de rangement NEUF</t>
  </si>
  <si>
    <t>Mise à l'eau à Canet, mâtage, 5 amarres, pack 8 défenses, préparation et essais en mer</t>
  </si>
  <si>
    <t>TOTAL BATEAU + OPTIONS (TTC)</t>
  </si>
  <si>
    <t>TAXE</t>
  </si>
  <si>
    <r>
      <t xml:space="preserve">2 Winchs Harken RADIAL MANUELS pour voiles d'avant </t>
    </r>
    <r>
      <rPr>
        <i/>
        <sz val="9"/>
        <rFont val="Arial"/>
        <family val="2"/>
      </rPr>
      <t>(Nécessaire pour Code 0, Gennaker, Spi ou Spi asymétrique)</t>
    </r>
  </si>
  <si>
    <t>Pack Electronique Electronique sur Synoptique OC n°3</t>
  </si>
  <si>
    <r>
      <t xml:space="preserve">Accastillage pour SPI Symétrique ou Assymétrique : </t>
    </r>
    <r>
      <rPr>
        <i/>
        <sz val="9"/>
        <rFont val="Arial"/>
        <family val="2"/>
      </rPr>
      <t>Drisse + 2 poulies STANDUP d'écoutes + 2 poulies STANDUP d'étraves + 2 taquets coinceurs pour bras + 1 poulie STANDUP sur bout dehors +</t>
    </r>
    <r>
      <rPr>
        <sz val="11"/>
        <rFont val="Arial"/>
        <family val="2"/>
      </rPr>
      <t xml:space="preserve"> </t>
    </r>
    <r>
      <rPr>
        <i/>
        <sz val="9"/>
        <rFont val="Arial"/>
        <family val="2"/>
      </rPr>
      <t>2 écoutes et 1 amure pour Assymétrique + Poches à bout sous chaque winch (Nécessite option winch voiles d'avant)</t>
    </r>
    <r>
      <rPr>
        <sz val="11"/>
        <rFont val="Arial"/>
        <family val="2"/>
      </rPr>
      <t xml:space="preserve"> </t>
    </r>
  </si>
  <si>
    <r>
      <t xml:space="preserve">Hélices GORI - 3 pales repliables </t>
    </r>
    <r>
      <rPr>
        <i/>
        <sz val="9"/>
        <color rgb="FF000000"/>
        <rFont val="Arial"/>
        <family val="2"/>
      </rPr>
      <t>(Trainée minimum sous voile et puissance au moteur)</t>
    </r>
    <r>
      <rPr>
        <sz val="11"/>
        <color indexed="8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NEUVES</t>
    </r>
  </si>
  <si>
    <r>
      <t xml:space="preserve">Groupe électrogène </t>
    </r>
    <r>
      <rPr>
        <b/>
        <sz val="11"/>
        <color rgb="FF000000"/>
        <rFont val="Arial"/>
        <family val="2"/>
      </rPr>
      <t>11 kVA</t>
    </r>
    <r>
      <rPr>
        <sz val="11"/>
        <color indexed="8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 xml:space="preserve">50hz ONAN </t>
    </r>
    <r>
      <rPr>
        <sz val="11"/>
        <color indexed="8"/>
        <rFont val="Arial"/>
        <family val="2"/>
      </rPr>
      <t xml:space="preserve">avec cocon d'insonorisation et commande déportée </t>
    </r>
    <r>
      <rPr>
        <b/>
        <sz val="11"/>
        <color rgb="FFFF0000"/>
        <rFont val="Arial"/>
        <family val="2"/>
      </rPr>
      <t>NEUF</t>
    </r>
  </si>
  <si>
    <r>
      <t>Rideaux extérieurs des vitrage du roof en Batyline :</t>
    </r>
    <r>
      <rPr>
        <b/>
        <sz val="11"/>
        <color rgb="FFFF0000"/>
        <rFont val="Arial"/>
        <family val="2"/>
      </rPr>
      <t xml:space="preserve"> Noir</t>
    </r>
    <r>
      <rPr>
        <sz val="11"/>
        <color indexed="8"/>
        <rFont val="Arial"/>
        <family val="2"/>
      </rPr>
      <t xml:space="preserve">  </t>
    </r>
    <r>
      <rPr>
        <i/>
        <sz val="9"/>
        <color rgb="FF000000"/>
        <rFont val="Arial"/>
        <family val="2"/>
      </rPr>
      <t>(pack composé de 7 rideaux)</t>
    </r>
    <r>
      <rPr>
        <b/>
        <sz val="11"/>
        <color indexed="8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NEUFS</t>
    </r>
    <r>
      <rPr>
        <b/>
        <sz val="11"/>
        <color indexed="8"/>
        <rFont val="Arial"/>
        <family val="2"/>
      </rPr>
      <t xml:space="preserve"> </t>
    </r>
  </si>
  <si>
    <r>
      <t xml:space="preserve">2 couches d'antifouling noir avec primaire epoxy </t>
    </r>
    <r>
      <rPr>
        <b/>
        <sz val="11"/>
        <color rgb="FFFF0000"/>
        <rFont val="Arial"/>
        <family val="2"/>
      </rPr>
      <t>NEUF</t>
    </r>
    <r>
      <rPr>
        <sz val="11"/>
        <color indexed="8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ALTURA</t>
    </r>
  </si>
  <si>
    <t>Validité de l'offre : Livraison Octobre 2025</t>
  </si>
  <si>
    <t>Date: 21/05/2024</t>
  </si>
  <si>
    <r>
      <t xml:space="preserve">Taud de soleil horizontal sur mâtereaux en carbone recouvrant l'assise arrière + Rideau vertical en Batyline : </t>
    </r>
    <r>
      <rPr>
        <b/>
        <sz val="11"/>
        <color rgb="FFFF0000"/>
        <rFont val="Arial"/>
        <family val="2"/>
      </rPr>
      <t>Noir NEUF</t>
    </r>
  </si>
  <si>
    <r>
      <t xml:space="preserve">Dessalinisateur basse consommation 12V - 90 L / h avec commande à distance + gouteur à l'évier + rinçage automatique </t>
    </r>
    <r>
      <rPr>
        <b/>
        <sz val="11"/>
        <color rgb="FFFF0000"/>
        <rFont val="Arial"/>
        <family val="2"/>
      </rPr>
      <t>NEUF</t>
    </r>
  </si>
  <si>
    <t>Accastillage pour Génois : Rails, Winchs</t>
  </si>
  <si>
    <r>
      <t xml:space="preserve">Lazy Bag : </t>
    </r>
    <r>
      <rPr>
        <b/>
        <sz val="11"/>
        <color rgb="FFFF0000"/>
        <rFont val="Arial"/>
        <family val="2"/>
      </rPr>
      <t>Sunbrella Graphite - NEUF</t>
    </r>
  </si>
  <si>
    <r>
      <t xml:space="preserve">CODE 0 BZ + Câble anti-rotation + Accastillage </t>
    </r>
    <r>
      <rPr>
        <i/>
        <sz val="9"/>
        <rFont val="Arial"/>
        <family val="2"/>
      </rPr>
      <t xml:space="preserve">(Nécessite option winch voiles d'avant) </t>
    </r>
    <r>
      <rPr>
        <b/>
        <sz val="11"/>
        <color rgb="FFFF0000"/>
        <rFont val="Arial"/>
        <family val="2"/>
      </rPr>
      <t xml:space="preserve"> couleur de Bande UV UV SOLARTEX NOIR- NEUF</t>
    </r>
  </si>
  <si>
    <r>
      <t xml:space="preserve">GENAKER Codeteck 95 + Câble anti-rotation + Emmagasineur sur tambour + Accastillage </t>
    </r>
    <r>
      <rPr>
        <i/>
        <sz val="9"/>
        <rFont val="Arial"/>
        <family val="2"/>
      </rPr>
      <t xml:space="preserve">(Nécessite option winch voiles d'avant) </t>
    </r>
    <r>
      <rPr>
        <b/>
        <sz val="11"/>
        <color rgb="FFFF0000"/>
        <rFont val="Arial"/>
        <family val="2"/>
      </rPr>
      <t xml:space="preserve"> couleur de Bande UV SOLARTEX NOIR - NEUF</t>
    </r>
  </si>
  <si>
    <r>
      <t xml:space="preserve">Housse de protection de barre et des instruments </t>
    </r>
    <r>
      <rPr>
        <b/>
        <sz val="11"/>
        <color rgb="FFFF0000"/>
        <rFont val="Arial"/>
        <family val="2"/>
      </rPr>
      <t>SUNBRELLA GRAPHITE - NEUVE</t>
    </r>
  </si>
  <si>
    <t>Carénage étrave bâbord remplacé (reprise esthétique), travaux effectuées par Catana.</t>
  </si>
  <si>
    <r>
      <t xml:space="preserve">Solent PRORADIAL  </t>
    </r>
    <r>
      <rPr>
        <b/>
        <sz val="11"/>
        <rFont val="Arial"/>
        <family val="2"/>
      </rPr>
      <t xml:space="preserve">Bande UV Sunbrella Graphite </t>
    </r>
    <r>
      <rPr>
        <i/>
        <sz val="9"/>
        <rFont val="Arial"/>
        <family val="2"/>
      </rPr>
      <t>Rails sur le roof + 1 Winch radial manuel)</t>
    </r>
    <r>
      <rPr>
        <sz val="11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NEUF</t>
    </r>
  </si>
  <si>
    <r>
      <t xml:space="preserve">Mât, bôme Aluminium : </t>
    </r>
    <r>
      <rPr>
        <b/>
        <sz val="11"/>
        <rFont val="Arial"/>
        <family val="2"/>
      </rPr>
      <t>Annodisé gris</t>
    </r>
  </si>
  <si>
    <r>
      <t xml:space="preserve">Poutre avant, Poutre de compression et Bout dehors articulé Aluminium </t>
    </r>
    <r>
      <rPr>
        <b/>
        <sz val="11"/>
        <rFont val="Arial"/>
        <family val="2"/>
      </rPr>
      <t>anodisé gris</t>
    </r>
  </si>
  <si>
    <t>OPTIONS POUVANT ETRE AJOUTEE</t>
  </si>
  <si>
    <r>
      <t xml:space="preserve">CATANA OC N°3 - </t>
    </r>
    <r>
      <rPr>
        <b/>
        <sz val="12"/>
        <color rgb="FF000000"/>
        <rFont val="Arial"/>
        <family val="2"/>
      </rPr>
      <t>MILLESIME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</si>
</sst>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#,##0\ &quot;€&quot;"/>
    <numFmt numFmtId="165" formatCode="_-* #,##0.00[$€]_-;\-* #,##0.00[$€]_-;_-* &quot;-&quot;??[$€]_-;_-@_-"/>
    <numFmt numFmtId="166" formatCode="#,##0.0\ &quot;€&quot;"/>
    <numFmt numFmtId="167" formatCode="0.00000"/>
  </numFmts>
  <fonts count="63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6"/>
      <color indexed="8"/>
      <name val="Arial"/>
      <family val="2"/>
    </font>
    <font>
      <strike/>
      <sz val="16"/>
      <color indexed="8"/>
      <name val="Arial"/>
      <family val="2"/>
    </font>
    <font>
      <sz val="9"/>
      <name val="Times"/>
      <family val="1"/>
    </font>
    <font>
      <sz val="10"/>
      <name val="Arial"/>
      <family val="2"/>
    </font>
    <font>
      <b/>
      <sz val="14"/>
      <color indexed="6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60"/>
      <name val="Arial"/>
      <family val="2"/>
    </font>
    <font>
      <b/>
      <sz val="12"/>
      <color indexed="55"/>
      <name val="Arial"/>
      <family val="2"/>
    </font>
    <font>
      <sz val="11"/>
      <color indexed="8"/>
      <name val="Calibri"/>
      <family val="2"/>
    </font>
    <font>
      <b/>
      <sz val="12"/>
      <color rgb="FF00B050"/>
      <name val="Arial"/>
      <family val="2"/>
    </font>
    <font>
      <sz val="11"/>
      <color theme="1"/>
      <name val="Calibri"/>
      <family val="2"/>
      <scheme val="minor"/>
    </font>
    <font>
      <b/>
      <sz val="16"/>
      <color indexed="60"/>
      <name val="Arial"/>
      <family val="2"/>
    </font>
    <font>
      <sz val="11"/>
      <name val="Arial"/>
      <family val="2"/>
    </font>
    <font>
      <b/>
      <sz val="12"/>
      <color theme="3"/>
      <name val="Arial"/>
      <family val="2"/>
    </font>
    <font>
      <sz val="11"/>
      <color indexed="8"/>
      <name val="Arial"/>
      <family val="2"/>
    </font>
    <font>
      <i/>
      <sz val="11"/>
      <color indexed="8"/>
      <name val="Arial"/>
      <family val="2"/>
    </font>
    <font>
      <b/>
      <i/>
      <sz val="12"/>
      <name val="Arial"/>
      <family val="2"/>
    </font>
    <font>
      <sz val="16"/>
      <color theme="3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theme="0" tint="-0.34998626667073579"/>
      <name val="Arial"/>
      <family val="2"/>
    </font>
    <font>
      <i/>
      <sz val="10"/>
      <color indexed="8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9"/>
      <color rgb="FF000000"/>
      <name val="Arial"/>
      <family val="2"/>
    </font>
    <font>
      <i/>
      <sz val="8"/>
      <color rgb="FF000000"/>
      <name val="Arial"/>
      <family val="2"/>
    </font>
    <font>
      <sz val="9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i/>
      <sz val="10"/>
      <name val="Arial"/>
      <family val="2"/>
    </font>
    <font>
      <b/>
      <i/>
      <sz val="8"/>
      <color rgb="FF000000"/>
      <name val="Arial"/>
      <family val="2"/>
    </font>
    <font>
      <b/>
      <sz val="9"/>
      <name val="Arial"/>
      <family val="2"/>
    </font>
    <font>
      <b/>
      <i/>
      <sz val="9"/>
      <color rgb="FF000000"/>
      <name val="Arial"/>
      <family val="2"/>
    </font>
    <font>
      <i/>
      <sz val="11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2"/>
      <color theme="1"/>
      <name val="Arial"/>
      <family val="2"/>
    </font>
    <font>
      <i/>
      <sz val="9"/>
      <color rgb="FFFF0000"/>
      <name val="Arial"/>
      <family val="2"/>
    </font>
    <font>
      <sz val="11"/>
      <color rgb="FFFF0000"/>
      <name val="Arial"/>
      <family val="2"/>
    </font>
    <font>
      <b/>
      <i/>
      <sz val="10"/>
      <color rgb="FF000000"/>
      <name val="Arial"/>
      <family val="2"/>
    </font>
    <font>
      <b/>
      <i/>
      <sz val="9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1"/>
      <color indexed="8"/>
      <name val="Arial"/>
      <family val="2"/>
    </font>
    <font>
      <i/>
      <sz val="9"/>
      <color indexed="8"/>
      <name val="Arial"/>
      <family val="2"/>
    </font>
    <font>
      <i/>
      <sz val="8"/>
      <color indexed="8"/>
      <name val="Arial"/>
      <family val="2"/>
    </font>
    <font>
      <b/>
      <i/>
      <sz val="8"/>
      <color indexed="8"/>
      <name val="Arial"/>
      <family val="2"/>
    </font>
    <font>
      <i/>
      <sz val="10"/>
      <color rgb="FF000000"/>
      <name val="Arial"/>
      <family val="2"/>
    </font>
    <font>
      <b/>
      <i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i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theme="5"/>
      <name val="Arial"/>
      <family val="2"/>
    </font>
    <font>
      <b/>
      <sz val="12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5" fillId="0" borderId="0" applyFont="0" applyFill="0" applyBorder="0" applyAlignment="0" applyProtection="0"/>
    <xf numFmtId="0" fontId="6" fillId="0" borderId="0"/>
    <xf numFmtId="44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17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164" fontId="8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1" fontId="10" fillId="3" borderId="6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1" fontId="15" fillId="3" borderId="7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164" fontId="13" fillId="0" borderId="1" xfId="0" applyNumberFormat="1" applyFont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164" fontId="8" fillId="5" borderId="1" xfId="0" applyNumberFormat="1" applyFont="1" applyFill="1" applyBorder="1" applyAlignment="1">
      <alignment horizontal="right" vertical="center" wrapText="1"/>
    </xf>
    <xf numFmtId="164" fontId="8" fillId="4" borderId="1" xfId="0" applyNumberFormat="1" applyFont="1" applyFill="1" applyBorder="1" applyAlignment="1">
      <alignment horizontal="right" vertical="center"/>
    </xf>
    <xf numFmtId="0" fontId="21" fillId="0" borderId="0" xfId="0" applyFont="1"/>
    <xf numFmtId="164" fontId="8" fillId="0" borderId="4" xfId="0" applyNumberFormat="1" applyFont="1" applyBorder="1" applyAlignment="1" applyProtection="1">
      <alignment horizontal="right" vertical="center"/>
      <protection locked="0"/>
    </xf>
    <xf numFmtId="164" fontId="8" fillId="0" borderId="0" xfId="0" applyNumberFormat="1" applyFont="1" applyAlignment="1">
      <alignment horizontal="right" vertical="center" wrapText="1"/>
    </xf>
    <xf numFmtId="164" fontId="8" fillId="0" borderId="0" xfId="0" applyNumberFormat="1" applyFont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8" fillId="0" borderId="11" xfId="0" applyNumberFormat="1" applyFont="1" applyBorder="1" applyAlignment="1" applyProtection="1">
      <alignment horizontal="right" vertical="center"/>
      <protection locked="0"/>
    </xf>
    <xf numFmtId="164" fontId="8" fillId="0" borderId="0" xfId="0" applyNumberFormat="1" applyFont="1" applyAlignment="1" applyProtection="1">
      <alignment horizontal="right" vertical="center"/>
      <protection locked="0"/>
    </xf>
    <xf numFmtId="164" fontId="8" fillId="0" borderId="12" xfId="0" applyNumberFormat="1" applyFont="1" applyBorder="1" applyAlignment="1" applyProtection="1">
      <alignment horizontal="right" vertical="center"/>
      <protection locked="0"/>
    </xf>
    <xf numFmtId="164" fontId="8" fillId="0" borderId="1" xfId="4" applyNumberFormat="1" applyFont="1" applyFill="1" applyBorder="1" applyAlignment="1" applyProtection="1">
      <alignment horizontal="right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164" fontId="8" fillId="7" borderId="1" xfId="0" applyNumberFormat="1" applyFont="1" applyFill="1" applyBorder="1" applyAlignment="1">
      <alignment horizontal="right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14" fontId="23" fillId="4" borderId="1" xfId="0" applyNumberFormat="1" applyFont="1" applyFill="1" applyBorder="1" applyAlignment="1">
      <alignment horizontal="center" vertical="center" wrapText="1"/>
    </xf>
    <xf numFmtId="14" fontId="23" fillId="0" borderId="1" xfId="0" applyNumberFormat="1" applyFont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0" fontId="22" fillId="0" borderId="0" xfId="0" applyFont="1" applyAlignment="1" applyProtection="1">
      <alignment horizontal="center" vertical="center"/>
      <protection locked="0"/>
    </xf>
    <xf numFmtId="164" fontId="8" fillId="3" borderId="8" xfId="0" applyNumberFormat="1" applyFont="1" applyFill="1" applyBorder="1" applyAlignment="1">
      <alignment horizontal="center" vertical="center" wrapText="1"/>
    </xf>
    <xf numFmtId="164" fontId="8" fillId="6" borderId="9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7" fillId="7" borderId="1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vertical="center" wrapText="1"/>
    </xf>
    <xf numFmtId="164" fontId="17" fillId="7" borderId="1" xfId="0" applyNumberFormat="1" applyFont="1" applyFill="1" applyBorder="1" applyAlignment="1">
      <alignment horizontal="right" vertical="center"/>
    </xf>
    <xf numFmtId="0" fontId="16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14" fontId="9" fillId="4" borderId="1" xfId="0" applyNumberFormat="1" applyFont="1" applyFill="1" applyBorder="1" applyAlignment="1">
      <alignment horizontal="left" vertical="top" wrapText="1"/>
    </xf>
    <xf numFmtId="9" fontId="8" fillId="0" borderId="1" xfId="4" applyFont="1" applyBorder="1" applyAlignment="1" applyProtection="1">
      <alignment horizontal="right" vertical="center"/>
    </xf>
    <xf numFmtId="14" fontId="9" fillId="0" borderId="1" xfId="0" applyNumberFormat="1" applyFont="1" applyBorder="1" applyAlignment="1">
      <alignment horizontal="left" vertical="top" wrapText="1"/>
    </xf>
    <xf numFmtId="0" fontId="13" fillId="7" borderId="1" xfId="0" applyFont="1" applyFill="1" applyBorder="1" applyAlignment="1">
      <alignment horizontal="right"/>
    </xf>
    <xf numFmtId="164" fontId="8" fillId="5" borderId="1" xfId="0" applyNumberFormat="1" applyFont="1" applyFill="1" applyBorder="1" applyAlignment="1">
      <alignment horizontal="right" vertical="center"/>
    </xf>
    <xf numFmtId="164" fontId="13" fillId="0" borderId="1" xfId="0" applyNumberFormat="1" applyFont="1" applyBorder="1" applyAlignment="1">
      <alignment horizontal="right" vertical="center"/>
    </xf>
    <xf numFmtId="0" fontId="2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164" fontId="0" fillId="0" borderId="0" xfId="0" applyNumberFormat="1"/>
    <xf numFmtId="166" fontId="3" fillId="0" borderId="0" xfId="0" applyNumberFormat="1" applyFont="1"/>
    <xf numFmtId="164" fontId="3" fillId="0" borderId="0" xfId="0" applyNumberFormat="1" applyFont="1"/>
    <xf numFmtId="167" fontId="2" fillId="0" borderId="0" xfId="4" applyNumberFormat="1" applyFont="1"/>
    <xf numFmtId="49" fontId="50" fillId="8" borderId="17" xfId="0" applyNumberFormat="1" applyFont="1" applyFill="1" applyBorder="1" applyAlignment="1">
      <alignment vertical="center" wrapText="1"/>
    </xf>
    <xf numFmtId="49" fontId="49" fillId="8" borderId="17" xfId="0" applyNumberFormat="1" applyFont="1" applyFill="1" applyBorder="1" applyAlignment="1">
      <alignment vertical="center" wrapText="1"/>
    </xf>
    <xf numFmtId="49" fontId="52" fillId="8" borderId="17" xfId="0" applyNumberFormat="1" applyFont="1" applyFill="1" applyBorder="1" applyAlignment="1">
      <alignment horizontal="left" vertical="center" wrapText="1"/>
    </xf>
    <xf numFmtId="49" fontId="18" fillId="8" borderId="17" xfId="0" applyNumberFormat="1" applyFont="1" applyFill="1" applyBorder="1" applyAlignment="1">
      <alignment horizontal="left" vertical="center" wrapText="1"/>
    </xf>
    <xf numFmtId="49" fontId="2" fillId="8" borderId="17" xfId="0" applyNumberFormat="1" applyFont="1" applyFill="1" applyBorder="1" applyAlignment="1">
      <alignment horizontal="left" vertical="top" wrapText="1"/>
    </xf>
    <xf numFmtId="0" fontId="18" fillId="9" borderId="1" xfId="0" applyFont="1" applyFill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49" fontId="49" fillId="8" borderId="0" xfId="0" applyNumberFormat="1" applyFont="1" applyFill="1" applyAlignment="1">
      <alignment horizontal="left" vertical="center"/>
    </xf>
    <xf numFmtId="0" fontId="1" fillId="4" borderId="18" xfId="0" applyFont="1" applyFill="1" applyBorder="1" applyAlignment="1">
      <alignment horizontal="center" vertical="center"/>
    </xf>
    <xf numFmtId="164" fontId="8" fillId="0" borderId="19" xfId="0" applyNumberFormat="1" applyFont="1" applyBorder="1" applyAlignment="1">
      <alignment horizontal="right" vertical="center"/>
    </xf>
    <xf numFmtId="0" fontId="1" fillId="0" borderId="18" xfId="0" applyFont="1" applyBorder="1" applyAlignment="1" applyProtection="1">
      <alignment horizontal="center" vertical="center"/>
      <protection locked="0"/>
    </xf>
    <xf numFmtId="0" fontId="17" fillId="7" borderId="18" xfId="0" applyFont="1" applyFill="1" applyBorder="1" applyAlignment="1">
      <alignment horizontal="center" vertical="center"/>
    </xf>
    <xf numFmtId="164" fontId="17" fillId="7" borderId="19" xfId="0" applyNumberFormat="1" applyFont="1" applyFill="1" applyBorder="1" applyAlignment="1">
      <alignment horizontal="right" vertical="center"/>
    </xf>
    <xf numFmtId="0" fontId="17" fillId="7" borderId="19" xfId="0" applyFont="1" applyFill="1" applyBorder="1" applyAlignment="1">
      <alignment vertical="center" wrapText="1"/>
    </xf>
    <xf numFmtId="0" fontId="11" fillId="5" borderId="18" xfId="0" applyFont="1" applyFill="1" applyBorder="1" applyAlignment="1">
      <alignment horizontal="center" vertical="center" wrapText="1"/>
    </xf>
    <xf numFmtId="164" fontId="8" fillId="0" borderId="19" xfId="0" applyNumberFormat="1" applyFont="1" applyBorder="1" applyAlignment="1">
      <alignment horizontal="right" vertical="center" wrapText="1"/>
    </xf>
    <xf numFmtId="0" fontId="11" fillId="7" borderId="18" xfId="0" applyFont="1" applyFill="1" applyBorder="1" applyAlignment="1">
      <alignment horizontal="center" vertical="center" wrapText="1"/>
    </xf>
    <xf numFmtId="164" fontId="13" fillId="0" borderId="19" xfId="0" applyNumberFormat="1" applyFont="1" applyBorder="1" applyAlignment="1">
      <alignment horizontal="right" vertical="center" wrapText="1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164" fontId="8" fillId="5" borderId="19" xfId="0" applyNumberFormat="1" applyFont="1" applyFill="1" applyBorder="1" applyAlignment="1">
      <alignment horizontal="right" vertical="center" wrapText="1"/>
    </xf>
    <xf numFmtId="0" fontId="22" fillId="0" borderId="18" xfId="0" applyFont="1" applyBorder="1" applyAlignment="1">
      <alignment horizontal="center" vertical="center" wrapText="1"/>
    </xf>
    <xf numFmtId="14" fontId="23" fillId="4" borderId="18" xfId="0" applyNumberFormat="1" applyFont="1" applyFill="1" applyBorder="1" applyAlignment="1">
      <alignment horizontal="center" vertical="center" wrapText="1"/>
    </xf>
    <xf numFmtId="14" fontId="23" fillId="0" borderId="18" xfId="0" applyNumberFormat="1" applyFont="1" applyBorder="1" applyAlignment="1">
      <alignment horizontal="center" vertical="center" wrapText="1"/>
    </xf>
    <xf numFmtId="0" fontId="24" fillId="2" borderId="21" xfId="0" applyFont="1" applyFill="1" applyBorder="1" applyAlignment="1">
      <alignment horizontal="center" vertical="center"/>
    </xf>
    <xf numFmtId="0" fontId="13" fillId="7" borderId="22" xfId="0" applyFont="1" applyFill="1" applyBorder="1" applyAlignment="1">
      <alignment horizontal="right"/>
    </xf>
    <xf numFmtId="164" fontId="8" fillId="5" borderId="22" xfId="0" applyNumberFormat="1" applyFont="1" applyFill="1" applyBorder="1" applyAlignment="1">
      <alignment horizontal="right" vertical="center"/>
    </xf>
    <xf numFmtId="164" fontId="13" fillId="0" borderId="23" xfId="0" applyNumberFormat="1" applyFont="1" applyBorder="1" applyAlignment="1">
      <alignment horizontal="right" vertical="center"/>
    </xf>
    <xf numFmtId="49" fontId="16" fillId="8" borderId="17" xfId="0" applyNumberFormat="1" applyFont="1" applyFill="1" applyBorder="1" applyAlignment="1">
      <alignment horizontal="left" vertical="center" wrapText="1"/>
    </xf>
    <xf numFmtId="164" fontId="8" fillId="0" borderId="4" xfId="0" applyNumberFormat="1" applyFont="1" applyBorder="1" applyAlignment="1">
      <alignment horizontal="right" vertical="center" wrapText="1"/>
    </xf>
    <xf numFmtId="49" fontId="25" fillId="0" borderId="4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/>
    </xf>
    <xf numFmtId="164" fontId="44" fillId="0" borderId="1" xfId="0" applyNumberFormat="1" applyFont="1" applyBorder="1" applyAlignment="1">
      <alignment horizontal="right" vertical="center"/>
    </xf>
    <xf numFmtId="164" fontId="8" fillId="0" borderId="14" xfId="0" applyNumberFormat="1" applyFont="1" applyBorder="1" applyAlignment="1">
      <alignment horizontal="right" vertical="center"/>
    </xf>
    <xf numFmtId="164" fontId="44" fillId="0" borderId="14" xfId="0" applyNumberFormat="1" applyFont="1" applyBorder="1" applyAlignment="1">
      <alignment horizontal="right" vertical="center"/>
    </xf>
    <xf numFmtId="164" fontId="8" fillId="0" borderId="16" xfId="0" applyNumberFormat="1" applyFont="1" applyBorder="1" applyAlignment="1">
      <alignment vertical="center"/>
    </xf>
    <xf numFmtId="164" fontId="8" fillId="0" borderId="16" xfId="0" applyNumberFormat="1" applyFont="1" applyBorder="1" applyAlignment="1">
      <alignment horizontal="right" vertical="center"/>
    </xf>
    <xf numFmtId="164" fontId="40" fillId="0" borderId="16" xfId="0" applyNumberFormat="1" applyFont="1" applyBorder="1" applyAlignment="1">
      <alignment horizontal="center" vertical="center"/>
    </xf>
    <xf numFmtId="0" fontId="16" fillId="9" borderId="1" xfId="0" applyFont="1" applyFill="1" applyBorder="1" applyAlignment="1">
      <alignment horizontal="left" vertical="center" wrapText="1"/>
    </xf>
    <xf numFmtId="164" fontId="4" fillId="0" borderId="0" xfId="0" applyNumberFormat="1" applyFont="1"/>
    <xf numFmtId="164" fontId="40" fillId="0" borderId="14" xfId="0" applyNumberFormat="1" applyFont="1" applyBorder="1" applyAlignment="1">
      <alignment vertical="center"/>
    </xf>
    <xf numFmtId="0" fontId="60" fillId="7" borderId="1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164" fontId="8" fillId="10" borderId="1" xfId="0" applyNumberFormat="1" applyFont="1" applyFill="1" applyBorder="1" applyAlignment="1">
      <alignment horizontal="right" vertical="center" wrapText="1"/>
    </xf>
    <xf numFmtId="9" fontId="8" fillId="0" borderId="1" xfId="4" applyFont="1" applyBorder="1" applyAlignment="1">
      <alignment horizontal="right" vertical="center"/>
    </xf>
    <xf numFmtId="0" fontId="17" fillId="7" borderId="1" xfId="0" applyFont="1" applyFill="1" applyBorder="1" applyAlignment="1">
      <alignment horizontal="center" vertical="center" wrapText="1"/>
    </xf>
    <xf numFmtId="0" fontId="61" fillId="7" borderId="1" xfId="0" applyFont="1" applyFill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 wrapText="1"/>
    </xf>
    <xf numFmtId="0" fontId="17" fillId="7" borderId="16" xfId="0" applyFont="1" applyFill="1" applyBorder="1" applyAlignment="1">
      <alignment horizontal="left" vertical="center" wrapText="1"/>
    </xf>
    <xf numFmtId="0" fontId="17" fillId="7" borderId="25" xfId="0" applyFont="1" applyFill="1" applyBorder="1" applyAlignment="1">
      <alignment horizontal="left" vertical="center" wrapText="1"/>
    </xf>
    <xf numFmtId="0" fontId="17" fillId="7" borderId="14" xfId="0" applyFont="1" applyFill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18" fillId="0" borderId="25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8" fillId="11" borderId="16" xfId="0" applyFont="1" applyFill="1" applyBorder="1" applyAlignment="1">
      <alignment horizontal="left" vertical="center" wrapText="1"/>
    </xf>
    <xf numFmtId="0" fontId="18" fillId="11" borderId="25" xfId="0" applyFont="1" applyFill="1" applyBorder="1" applyAlignment="1">
      <alignment horizontal="left" vertical="center" wrapText="1"/>
    </xf>
    <xf numFmtId="0" fontId="18" fillId="11" borderId="14" xfId="0" applyFont="1" applyFill="1" applyBorder="1" applyAlignment="1">
      <alignment horizontal="left" vertical="center" wrapText="1"/>
    </xf>
    <xf numFmtId="1" fontId="15" fillId="3" borderId="26" xfId="0" applyNumberFormat="1" applyFont="1" applyFill="1" applyBorder="1" applyAlignment="1">
      <alignment horizontal="center" vertical="center" wrapText="1"/>
    </xf>
    <xf numFmtId="1" fontId="15" fillId="3" borderId="27" xfId="0" applyNumberFormat="1" applyFont="1" applyFill="1" applyBorder="1" applyAlignment="1">
      <alignment horizontal="center" vertical="center" wrapText="1"/>
    </xf>
    <xf numFmtId="1" fontId="15" fillId="3" borderId="28" xfId="0" applyNumberFormat="1" applyFont="1" applyFill="1" applyBorder="1" applyAlignment="1">
      <alignment horizontal="center" vertical="center" wrapText="1"/>
    </xf>
    <xf numFmtId="164" fontId="8" fillId="0" borderId="16" xfId="0" applyNumberFormat="1" applyFont="1" applyBorder="1" applyAlignment="1">
      <alignment horizontal="center" vertical="center"/>
    </xf>
    <xf numFmtId="164" fontId="8" fillId="0" borderId="14" xfId="0" applyNumberFormat="1" applyFont="1" applyBorder="1" applyAlignment="1">
      <alignment horizontal="center" vertical="center"/>
    </xf>
    <xf numFmtId="164" fontId="8" fillId="0" borderId="0" xfId="0" applyNumberFormat="1" applyFont="1" applyAlignment="1" applyProtection="1">
      <alignment horizontal="right" vertical="center"/>
      <protection locked="0"/>
    </xf>
    <xf numFmtId="164" fontId="8" fillId="0" borderId="12" xfId="0" applyNumberFormat="1" applyFont="1" applyBorder="1" applyAlignment="1" applyProtection="1">
      <alignment horizontal="right" vertical="center"/>
      <protection locked="0"/>
    </xf>
    <xf numFmtId="164" fontId="8" fillId="0" borderId="5" xfId="0" applyNumberFormat="1" applyFont="1" applyBorder="1" applyAlignment="1" applyProtection="1">
      <alignment horizontal="right" vertical="center"/>
      <protection locked="0"/>
    </xf>
    <xf numFmtId="164" fontId="8" fillId="0" borderId="13" xfId="0" applyNumberFormat="1" applyFont="1" applyBorder="1" applyAlignment="1" applyProtection="1">
      <alignment horizontal="right" vertical="center"/>
      <protection locked="0"/>
    </xf>
    <xf numFmtId="164" fontId="17" fillId="0" borderId="16" xfId="0" applyNumberFormat="1" applyFont="1" applyBorder="1" applyAlignment="1">
      <alignment horizontal="center" vertical="center"/>
    </xf>
    <xf numFmtId="164" fontId="17" fillId="0" borderId="14" xfId="0" applyNumberFormat="1" applyFont="1" applyBorder="1" applyAlignment="1">
      <alignment horizontal="center" vertical="center"/>
    </xf>
    <xf numFmtId="164" fontId="61" fillId="0" borderId="16" xfId="0" applyNumberFormat="1" applyFont="1" applyBorder="1" applyAlignment="1">
      <alignment horizontal="center" vertical="center"/>
    </xf>
    <xf numFmtId="164" fontId="61" fillId="0" borderId="14" xfId="0" applyNumberFormat="1" applyFont="1" applyBorder="1" applyAlignment="1">
      <alignment horizontal="center" vertical="center"/>
    </xf>
    <xf numFmtId="164" fontId="40" fillId="0" borderId="16" xfId="0" applyNumberFormat="1" applyFont="1" applyBorder="1" applyAlignment="1">
      <alignment horizontal="center" vertical="center"/>
    </xf>
    <xf numFmtId="164" fontId="40" fillId="0" borderId="14" xfId="0" applyNumberFormat="1" applyFont="1" applyBorder="1" applyAlignment="1">
      <alignment horizontal="center" vertical="center"/>
    </xf>
    <xf numFmtId="164" fontId="13" fillId="0" borderId="16" xfId="0" applyNumberFormat="1" applyFont="1" applyBorder="1" applyAlignment="1">
      <alignment horizontal="center" vertical="center" wrapText="1"/>
    </xf>
    <xf numFmtId="164" fontId="13" fillId="0" borderId="14" xfId="0" applyNumberFormat="1" applyFont="1" applyBorder="1" applyAlignment="1">
      <alignment horizontal="center" vertical="center" wrapText="1"/>
    </xf>
    <xf numFmtId="164" fontId="60" fillId="0" borderId="16" xfId="0" applyNumberFormat="1" applyFont="1" applyBorder="1" applyAlignment="1">
      <alignment horizontal="center" vertical="center" wrapText="1"/>
    </xf>
    <xf numFmtId="164" fontId="60" fillId="0" borderId="14" xfId="0" applyNumberFormat="1" applyFont="1" applyBorder="1" applyAlignment="1">
      <alignment horizontal="center" vertical="center" wrapText="1"/>
    </xf>
    <xf numFmtId="164" fontId="40" fillId="0" borderId="20" xfId="0" applyNumberFormat="1" applyFont="1" applyBorder="1" applyAlignment="1">
      <alignment horizontal="center" vertical="center"/>
    </xf>
    <xf numFmtId="44" fontId="8" fillId="0" borderId="24" xfId="5" applyFont="1" applyFill="1" applyBorder="1" applyAlignment="1" applyProtection="1">
      <alignment horizontal="center" vertical="center" wrapText="1"/>
    </xf>
    <xf numFmtId="44" fontId="8" fillId="0" borderId="20" xfId="5" applyFont="1" applyFill="1" applyBorder="1" applyAlignment="1" applyProtection="1">
      <alignment horizontal="center" vertical="center" wrapText="1"/>
    </xf>
    <xf numFmtId="164" fontId="8" fillId="0" borderId="24" xfId="4" applyNumberFormat="1" applyFont="1" applyFill="1" applyBorder="1" applyAlignment="1" applyProtection="1">
      <alignment horizontal="center" vertical="center" wrapText="1"/>
    </xf>
    <xf numFmtId="164" fontId="8" fillId="0" borderId="20" xfId="4" applyNumberFormat="1" applyFont="1" applyFill="1" applyBorder="1" applyAlignment="1" applyProtection="1">
      <alignment horizontal="center" vertical="center" wrapText="1"/>
    </xf>
    <xf numFmtId="0" fontId="16" fillId="0" borderId="16" xfId="0" applyFont="1" applyFill="1" applyBorder="1" applyAlignment="1">
      <alignment horizontal="left" vertical="center" wrapText="1"/>
    </xf>
    <xf numFmtId="0" fontId="16" fillId="0" borderId="25" xfId="0" applyFont="1" applyFill="1" applyBorder="1" applyAlignment="1">
      <alignment horizontal="left" vertical="center" wrapText="1"/>
    </xf>
    <xf numFmtId="0" fontId="16" fillId="0" borderId="14" xfId="0" applyFont="1" applyFill="1" applyBorder="1" applyAlignment="1">
      <alignment horizontal="left" vertical="center" wrapText="1"/>
    </xf>
    <xf numFmtId="0" fontId="16" fillId="0" borderId="16" xfId="0" applyFont="1" applyFill="1" applyBorder="1" applyAlignment="1">
      <alignment horizontal="left" vertical="center" wrapText="1"/>
    </xf>
    <xf numFmtId="0" fontId="16" fillId="0" borderId="25" xfId="0" applyFont="1" applyFill="1" applyBorder="1" applyAlignment="1">
      <alignment horizontal="left" vertical="center" wrapText="1"/>
    </xf>
    <xf numFmtId="0" fontId="16" fillId="0" borderId="14" xfId="0" applyFont="1" applyFill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18" fillId="0" borderId="16" xfId="0" applyFont="1" applyFill="1" applyBorder="1" applyAlignment="1">
      <alignment horizontal="left" vertical="center" wrapText="1"/>
    </xf>
    <xf numFmtId="0" fontId="18" fillId="0" borderId="25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horizontal="left" vertical="center" wrapText="1"/>
    </xf>
    <xf numFmtId="0" fontId="61" fillId="0" borderId="1" xfId="0" applyFont="1" applyFill="1" applyBorder="1" applyAlignment="1">
      <alignment horizontal="center" vertical="center" wrapText="1"/>
    </xf>
    <xf numFmtId="164" fontId="61" fillId="0" borderId="16" xfId="0" applyNumberFormat="1" applyFont="1" applyFill="1" applyBorder="1" applyAlignment="1">
      <alignment horizontal="center" vertical="center"/>
    </xf>
    <xf numFmtId="164" fontId="61" fillId="0" borderId="14" xfId="0" applyNumberFormat="1" applyFont="1" applyFill="1" applyBorder="1" applyAlignment="1">
      <alignment horizontal="center" vertical="center"/>
    </xf>
  </cellXfs>
  <cellStyles count="6">
    <cellStyle name="Euro" xfId="1" xr:uid="{00000000-0005-0000-0000-000000000000}"/>
    <cellStyle name="Monétaire" xfId="5" builtinId="4"/>
    <cellStyle name="Monétaire 2" xfId="3" xr:uid="{00000000-0005-0000-0000-000001000000}"/>
    <cellStyle name="Normal" xfId="0" builtinId="0"/>
    <cellStyle name="Normal 2" xfId="2" xr:uid="{00000000-0005-0000-0000-000003000000}"/>
    <cellStyle name="Pourcentage" xfId="4" builtinId="5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5411900</xdr:colOff>
      <xdr:row>0</xdr:row>
      <xdr:rowOff>217714</xdr:rowOff>
    </xdr:from>
    <xdr:to>
      <xdr:col>1</xdr:col>
      <xdr:colOff>6401540</xdr:colOff>
      <xdr:row>2</xdr:row>
      <xdr:rowOff>359693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6910B38E-69C2-4003-9C9F-8DEC3FFC6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2579" y="217714"/>
          <a:ext cx="989640" cy="919763"/>
        </a:xfrm>
        <a:prstGeom prst="rect">
          <a:avLst/>
        </a:prstGeom>
      </xdr:spPr>
    </xdr:pic>
    <xdr:clientData/>
  </xdr:twoCellAnchor>
  <xdr:twoCellAnchor editAs="oneCell">
    <xdr:from>
      <xdr:col>1</xdr:col>
      <xdr:colOff>3143250</xdr:colOff>
      <xdr:row>1</xdr:row>
      <xdr:rowOff>108856</xdr:rowOff>
    </xdr:from>
    <xdr:to>
      <xdr:col>1</xdr:col>
      <xdr:colOff>6343350</xdr:colOff>
      <xdr:row>5</xdr:row>
      <xdr:rowOff>77831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4AD08E9E-60AD-4B20-8DAC-32D8794903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673929" y="503463"/>
          <a:ext cx="3213435" cy="1547404"/>
        </a:xfrm>
        <a:prstGeom prst="rect">
          <a:avLst/>
        </a:prstGeom>
      </xdr:spPr>
    </xdr:pic>
    <xdr:clientData/>
  </xdr:twoCellAnchor>
  <xdr:twoCellAnchor editAs="oneCell">
    <xdr:from>
      <xdr:col>2</xdr:col>
      <xdr:colOff>84127</xdr:colOff>
      <xdr:row>0</xdr:row>
      <xdr:rowOff>0</xdr:rowOff>
    </xdr:from>
    <xdr:to>
      <xdr:col>3</xdr:col>
      <xdr:colOff>933112</xdr:colOff>
      <xdr:row>7</xdr:row>
      <xdr:rowOff>12257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1B1D458-90FE-812E-277C-B62A4B3A18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47127" y="0"/>
          <a:ext cx="1855834" cy="2843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4688270</xdr:colOff>
      <xdr:row>0</xdr:row>
      <xdr:rowOff>200298</xdr:rowOff>
    </xdr:from>
    <xdr:to>
      <xdr:col>1</xdr:col>
      <xdr:colOff>5674100</xdr:colOff>
      <xdr:row>2</xdr:row>
      <xdr:rowOff>327037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CF33529B-15F4-0DF0-8253-1CE20D4E0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8949" y="200298"/>
          <a:ext cx="985830" cy="923573"/>
        </a:xfrm>
        <a:prstGeom prst="rect">
          <a:avLst/>
        </a:prstGeom>
      </xdr:spPr>
    </xdr:pic>
    <xdr:clientData/>
  </xdr:twoCellAnchor>
  <xdr:twoCellAnchor editAs="oneCell">
    <xdr:from>
      <xdr:col>1</xdr:col>
      <xdr:colOff>2429145</xdr:colOff>
      <xdr:row>1</xdr:row>
      <xdr:rowOff>89535</xdr:rowOff>
    </xdr:from>
    <xdr:to>
      <xdr:col>1</xdr:col>
      <xdr:colOff>5636865</xdr:colOff>
      <xdr:row>5</xdr:row>
      <xdr:rowOff>58510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4B2540D-11C8-4FCB-977D-6180E74931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2959824" y="484142"/>
          <a:ext cx="3207720" cy="1551214"/>
        </a:xfrm>
        <a:prstGeom prst="rect">
          <a:avLst/>
        </a:prstGeom>
      </xdr:spPr>
    </xdr:pic>
    <xdr:clientData/>
  </xdr:twoCellAnchor>
  <xdr:twoCellAnchor editAs="oneCell">
    <xdr:from>
      <xdr:col>2</xdr:col>
      <xdr:colOff>84430</xdr:colOff>
      <xdr:row>0</xdr:row>
      <xdr:rowOff>0</xdr:rowOff>
    </xdr:from>
    <xdr:to>
      <xdr:col>3</xdr:col>
      <xdr:colOff>967740</xdr:colOff>
      <xdr:row>7</xdr:row>
      <xdr:rowOff>1953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0D13211-D65D-4463-8BBF-EEF1812CE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6930" y="0"/>
          <a:ext cx="1879625" cy="27909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4688270</xdr:colOff>
      <xdr:row>0</xdr:row>
      <xdr:rowOff>200298</xdr:rowOff>
    </xdr:from>
    <xdr:to>
      <xdr:col>1</xdr:col>
      <xdr:colOff>5674100</xdr:colOff>
      <xdr:row>2</xdr:row>
      <xdr:rowOff>327037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1129B65-FAE4-45A1-AB89-E9DA245563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4050" y="200298"/>
          <a:ext cx="985830" cy="915409"/>
        </a:xfrm>
        <a:prstGeom prst="rect">
          <a:avLst/>
        </a:prstGeom>
      </xdr:spPr>
    </xdr:pic>
    <xdr:clientData/>
  </xdr:twoCellAnchor>
  <xdr:twoCellAnchor editAs="oneCell">
    <xdr:from>
      <xdr:col>1</xdr:col>
      <xdr:colOff>2429145</xdr:colOff>
      <xdr:row>1</xdr:row>
      <xdr:rowOff>89535</xdr:rowOff>
    </xdr:from>
    <xdr:to>
      <xdr:col>1</xdr:col>
      <xdr:colOff>5636865</xdr:colOff>
      <xdr:row>5</xdr:row>
      <xdr:rowOff>58510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4A80528-F69F-470C-BC8B-A542F8AD4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2954925" y="485775"/>
          <a:ext cx="3207720" cy="1550125"/>
        </a:xfrm>
        <a:prstGeom prst="rect">
          <a:avLst/>
        </a:prstGeom>
      </xdr:spPr>
    </xdr:pic>
    <xdr:clientData/>
  </xdr:twoCellAnchor>
  <xdr:twoCellAnchor editAs="oneCell">
    <xdr:from>
      <xdr:col>2</xdr:col>
      <xdr:colOff>87630</xdr:colOff>
      <xdr:row>0</xdr:row>
      <xdr:rowOff>0</xdr:rowOff>
    </xdr:from>
    <xdr:to>
      <xdr:col>3</xdr:col>
      <xdr:colOff>987801</xdr:colOff>
      <xdr:row>7</xdr:row>
      <xdr:rowOff>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608A9051-A797-4E8E-895A-BF02608632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0130" y="0"/>
          <a:ext cx="1900296" cy="2800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pageSetUpPr fitToPage="1"/>
  </sheetPr>
  <dimension ref="A1:E157"/>
  <sheetViews>
    <sheetView tabSelected="1" zoomScale="83" workbookViewId="0">
      <selection activeCell="B141" sqref="B141"/>
    </sheetView>
  </sheetViews>
  <sheetFormatPr baseColWidth="10" defaultColWidth="11.453125" defaultRowHeight="15.5" x14ac:dyDescent="0.35"/>
  <cols>
    <col min="1" max="1" width="7.6328125" style="25" customWidth="1"/>
    <col min="2" max="2" width="120.08984375" style="1" customWidth="1"/>
    <col min="3" max="3" width="14.54296875" style="19" bestFit="1" customWidth="1"/>
    <col min="4" max="4" width="24.26953125" style="19" customWidth="1"/>
    <col min="5" max="5" width="88.6328125" style="2" customWidth="1"/>
    <col min="6" max="16384" width="11.453125" style="2"/>
  </cols>
  <sheetData>
    <row r="1" spans="1:5" ht="31.5" customHeight="1" x14ac:dyDescent="0.35">
      <c r="A1" s="20"/>
      <c r="B1" s="43" t="s">
        <v>445</v>
      </c>
      <c r="C1" s="17"/>
      <c r="D1" s="28"/>
    </row>
    <row r="2" spans="1:5" ht="31.5" customHeight="1" x14ac:dyDescent="0.35">
      <c r="A2" s="21"/>
      <c r="B2" s="44" t="s">
        <v>431</v>
      </c>
      <c r="C2" s="29"/>
      <c r="D2" s="30"/>
    </row>
    <row r="3" spans="1:5" ht="31.5" customHeight="1" x14ac:dyDescent="0.35">
      <c r="A3" s="21"/>
      <c r="B3" s="44" t="s">
        <v>432</v>
      </c>
      <c r="C3" s="133"/>
      <c r="D3" s="134"/>
    </row>
    <row r="4" spans="1:5" ht="31.5" customHeight="1" x14ac:dyDescent="0.35">
      <c r="A4" s="21"/>
      <c r="B4" s="44" t="s">
        <v>390</v>
      </c>
      <c r="C4" s="133"/>
      <c r="D4" s="134"/>
    </row>
    <row r="5" spans="1:5" ht="31.5" customHeight="1" x14ac:dyDescent="0.35">
      <c r="A5" s="21"/>
      <c r="B5" s="44" t="s">
        <v>3</v>
      </c>
      <c r="C5" s="133"/>
      <c r="D5" s="134"/>
    </row>
    <row r="6" spans="1:5" ht="31.5" customHeight="1" x14ac:dyDescent="0.35">
      <c r="A6" s="21"/>
      <c r="B6" s="44" t="s">
        <v>386</v>
      </c>
      <c r="C6" s="133"/>
      <c r="D6" s="134"/>
    </row>
    <row r="7" spans="1:5" ht="31.5" customHeight="1" thickBot="1" x14ac:dyDescent="0.4">
      <c r="A7" s="22"/>
      <c r="B7" s="45"/>
      <c r="C7" s="135"/>
      <c r="D7" s="136"/>
    </row>
    <row r="8" spans="1:5" customFormat="1" ht="32.25" customHeight="1" x14ac:dyDescent="0.35">
      <c r="A8" s="7" t="s">
        <v>0</v>
      </c>
      <c r="B8" s="128" t="s">
        <v>6</v>
      </c>
      <c r="C8" s="129"/>
      <c r="D8" s="130"/>
      <c r="E8" s="63"/>
    </row>
    <row r="9" spans="1:5" s="3" customFormat="1" ht="55.5" customHeight="1" x14ac:dyDescent="0.4">
      <c r="A9" s="23" t="s">
        <v>5</v>
      </c>
      <c r="B9" s="161" t="s">
        <v>341</v>
      </c>
      <c r="C9" s="162"/>
      <c r="D9" s="163"/>
      <c r="E9" s="63"/>
    </row>
    <row r="10" spans="1:5" s="3" customFormat="1" ht="30.75" customHeight="1" x14ac:dyDescent="0.4">
      <c r="A10" s="11">
        <v>1</v>
      </c>
      <c r="B10" s="158" t="s">
        <v>9</v>
      </c>
      <c r="C10" s="159"/>
      <c r="D10" s="160"/>
      <c r="E10" s="63"/>
    </row>
    <row r="11" spans="1:5" s="3" customFormat="1" ht="30.75" hidden="1" customHeight="1" x14ac:dyDescent="0.4">
      <c r="A11" s="11"/>
      <c r="B11" s="6" t="s">
        <v>10</v>
      </c>
      <c r="C11" s="5">
        <v>1076760</v>
      </c>
      <c r="D11" s="10">
        <f t="shared" ref="D11:D13" si="0">C11*A11</f>
        <v>0</v>
      </c>
      <c r="E11" s="63"/>
    </row>
    <row r="12" spans="1:5" s="3" customFormat="1" ht="30.75" hidden="1" customHeight="1" x14ac:dyDescent="0.4">
      <c r="A12" s="11"/>
      <c r="B12" s="6" t="s">
        <v>11</v>
      </c>
      <c r="C12" s="5">
        <v>1104570</v>
      </c>
      <c r="D12" s="10">
        <f>C12*A12</f>
        <v>0</v>
      </c>
    </row>
    <row r="13" spans="1:5" s="3" customFormat="1" ht="30.75" hidden="1" customHeight="1" x14ac:dyDescent="0.4">
      <c r="A13" s="11"/>
      <c r="B13" s="6" t="s">
        <v>12</v>
      </c>
      <c r="C13" s="5">
        <v>1113530</v>
      </c>
      <c r="D13" s="10">
        <f t="shared" si="0"/>
        <v>0</v>
      </c>
    </row>
    <row r="14" spans="1:5" s="3" customFormat="1" ht="30.75" customHeight="1" x14ac:dyDescent="0.4">
      <c r="A14" s="11">
        <v>1</v>
      </c>
      <c r="B14" s="161" t="s">
        <v>440</v>
      </c>
      <c r="C14" s="162"/>
      <c r="D14" s="163"/>
    </row>
    <row r="15" spans="1:5" s="16" customFormat="1" ht="30.75" customHeight="1" x14ac:dyDescent="0.4">
      <c r="A15" s="46" t="s">
        <v>5</v>
      </c>
      <c r="B15" s="116" t="s">
        <v>87</v>
      </c>
      <c r="C15" s="117"/>
      <c r="D15" s="118"/>
    </row>
    <row r="16" spans="1:5" s="3" customFormat="1" ht="30.75" customHeight="1" x14ac:dyDescent="0.4">
      <c r="A16" s="11">
        <v>1</v>
      </c>
      <c r="B16" s="122" t="s">
        <v>442</v>
      </c>
      <c r="C16" s="123"/>
      <c r="D16" s="124"/>
    </row>
    <row r="17" spans="1:4" s="3" customFormat="1" ht="30.75" customHeight="1" x14ac:dyDescent="0.4">
      <c r="A17" s="11">
        <v>1</v>
      </c>
      <c r="B17" s="122" t="s">
        <v>443</v>
      </c>
      <c r="C17" s="123"/>
      <c r="D17" s="124"/>
    </row>
    <row r="18" spans="1:4" s="3" customFormat="1" ht="30.75" hidden="1" customHeight="1" x14ac:dyDescent="0.4">
      <c r="A18" s="11"/>
      <c r="B18" s="49" t="s">
        <v>244</v>
      </c>
      <c r="C18" s="10">
        <v>15680</v>
      </c>
      <c r="D18" s="10">
        <f>C18*A18</f>
        <v>0</v>
      </c>
    </row>
    <row r="19" spans="1:4" s="3" customFormat="1" ht="30.75" hidden="1" customHeight="1" x14ac:dyDescent="0.4">
      <c r="A19" s="11"/>
      <c r="B19" s="49" t="s">
        <v>123</v>
      </c>
      <c r="C19" s="10">
        <v>95090</v>
      </c>
      <c r="D19" s="10">
        <f>C19*A19</f>
        <v>0</v>
      </c>
    </row>
    <row r="20" spans="1:4" s="3" customFormat="1" ht="30.75" hidden="1" customHeight="1" x14ac:dyDescent="0.4">
      <c r="A20" s="11"/>
      <c r="B20" s="49" t="s">
        <v>258</v>
      </c>
      <c r="C20" s="10">
        <v>27550</v>
      </c>
      <c r="D20" s="10">
        <f>C20*A20</f>
        <v>0</v>
      </c>
    </row>
    <row r="21" spans="1:4" s="3" customFormat="1" ht="30.75" customHeight="1" x14ac:dyDescent="0.4">
      <c r="A21" s="46" t="s">
        <v>5</v>
      </c>
      <c r="B21" s="116" t="s">
        <v>94</v>
      </c>
      <c r="C21" s="117"/>
      <c r="D21" s="118"/>
    </row>
    <row r="22" spans="1:4" s="3" customFormat="1" ht="30.75" customHeight="1" x14ac:dyDescent="0.4">
      <c r="A22" s="11">
        <v>1</v>
      </c>
      <c r="B22" s="152" t="s">
        <v>441</v>
      </c>
      <c r="C22" s="153"/>
      <c r="D22" s="154"/>
    </row>
    <row r="23" spans="1:4" s="3" customFormat="1" ht="30.75" customHeight="1" x14ac:dyDescent="0.4">
      <c r="A23" s="11">
        <v>1</v>
      </c>
      <c r="B23" s="155" t="s">
        <v>435</v>
      </c>
      <c r="C23" s="156"/>
      <c r="D23" s="157"/>
    </row>
    <row r="24" spans="1:4" s="3" customFormat="1" ht="30.75" customHeight="1" x14ac:dyDescent="0.4">
      <c r="A24" s="11">
        <v>1</v>
      </c>
      <c r="B24" s="152" t="s">
        <v>392</v>
      </c>
      <c r="C24" s="153"/>
      <c r="D24" s="154"/>
    </row>
    <row r="25" spans="1:4" s="3" customFormat="1" ht="30.75" customHeight="1" x14ac:dyDescent="0.4">
      <c r="A25" s="11">
        <v>1</v>
      </c>
      <c r="B25" s="152" t="s">
        <v>436</v>
      </c>
      <c r="C25" s="153"/>
      <c r="D25" s="154"/>
    </row>
    <row r="26" spans="1:4" s="3" customFormat="1" ht="30.75" hidden="1" customHeight="1" x14ac:dyDescent="0.4">
      <c r="A26" s="11"/>
      <c r="B26" s="49" t="s">
        <v>343</v>
      </c>
      <c r="C26" s="10">
        <v>12040</v>
      </c>
      <c r="D26" s="10">
        <f t="shared" ref="D26:D31" si="1">C26*A26</f>
        <v>0</v>
      </c>
    </row>
    <row r="27" spans="1:4" s="3" customFormat="1" ht="30.75" hidden="1" customHeight="1" x14ac:dyDescent="0.4">
      <c r="A27" s="11"/>
      <c r="B27" s="49" t="s">
        <v>344</v>
      </c>
      <c r="C27" s="10">
        <v>19820</v>
      </c>
      <c r="D27" s="10">
        <f t="shared" si="1"/>
        <v>0</v>
      </c>
    </row>
    <row r="28" spans="1:4" s="3" customFormat="1" ht="30.75" hidden="1" customHeight="1" x14ac:dyDescent="0.4">
      <c r="A28" s="11"/>
      <c r="B28" s="49" t="s">
        <v>342</v>
      </c>
      <c r="C28" s="10">
        <v>22910</v>
      </c>
      <c r="D28" s="10">
        <f t="shared" si="1"/>
        <v>0</v>
      </c>
    </row>
    <row r="29" spans="1:4" s="3" customFormat="1" ht="30.75" hidden="1" customHeight="1" x14ac:dyDescent="0.4">
      <c r="A29" s="11"/>
      <c r="B29" s="49" t="s">
        <v>345</v>
      </c>
      <c r="C29" s="10">
        <v>29990</v>
      </c>
      <c r="D29" s="10">
        <f t="shared" si="1"/>
        <v>0</v>
      </c>
    </row>
    <row r="30" spans="1:4" s="3" customFormat="1" ht="30.75" customHeight="1" x14ac:dyDescent="0.4">
      <c r="A30" s="46" t="s">
        <v>5</v>
      </c>
      <c r="B30" s="116" t="s">
        <v>113</v>
      </c>
      <c r="C30" s="117"/>
      <c r="D30" s="118"/>
    </row>
    <row r="31" spans="1:4" s="3" customFormat="1" ht="30.75" hidden="1" customHeight="1" x14ac:dyDescent="0.4">
      <c r="A31" s="11"/>
      <c r="B31" s="49" t="s">
        <v>257</v>
      </c>
      <c r="C31" s="10">
        <v>11550</v>
      </c>
      <c r="D31" s="10">
        <f t="shared" si="1"/>
        <v>0</v>
      </c>
    </row>
    <row r="32" spans="1:4" s="3" customFormat="1" ht="30.75" customHeight="1" x14ac:dyDescent="0.4">
      <c r="A32" s="11">
        <v>1</v>
      </c>
      <c r="B32" s="152" t="s">
        <v>437</v>
      </c>
      <c r="C32" s="153"/>
      <c r="D32" s="154"/>
    </row>
    <row r="33" spans="1:4" s="3" customFormat="1" ht="30.75" customHeight="1" x14ac:dyDescent="0.4">
      <c r="A33" s="11">
        <v>1</v>
      </c>
      <c r="B33" s="152" t="s">
        <v>438</v>
      </c>
      <c r="C33" s="153"/>
      <c r="D33" s="154"/>
    </row>
    <row r="34" spans="1:4" s="3" customFormat="1" ht="30.75" hidden="1" customHeight="1" x14ac:dyDescent="0.4">
      <c r="A34" s="11"/>
      <c r="B34" s="49" t="s">
        <v>111</v>
      </c>
      <c r="C34" s="10">
        <v>10270</v>
      </c>
      <c r="D34" s="10">
        <f t="shared" ref="D34:D39" si="2">C34*A34</f>
        <v>0</v>
      </c>
    </row>
    <row r="35" spans="1:4" s="3" customFormat="1" ht="30.75" hidden="1" customHeight="1" x14ac:dyDescent="0.4">
      <c r="A35" s="11"/>
      <c r="B35" s="49" t="s">
        <v>112</v>
      </c>
      <c r="C35" s="10">
        <v>10495</v>
      </c>
      <c r="D35" s="10">
        <f t="shared" si="2"/>
        <v>0</v>
      </c>
    </row>
    <row r="36" spans="1:4" s="3" customFormat="1" ht="44.4" customHeight="1" x14ac:dyDescent="0.4">
      <c r="A36" s="11">
        <v>1</v>
      </c>
      <c r="B36" s="152" t="s">
        <v>426</v>
      </c>
      <c r="C36" s="153"/>
      <c r="D36" s="154"/>
    </row>
    <row r="37" spans="1:4" s="3" customFormat="1" ht="30.75" customHeight="1" x14ac:dyDescent="0.4">
      <c r="A37" s="11">
        <v>1</v>
      </c>
      <c r="B37" s="122" t="s">
        <v>424</v>
      </c>
      <c r="C37" s="123"/>
      <c r="D37" s="124"/>
    </row>
    <row r="38" spans="1:4" s="3" customFormat="1" ht="30.75" hidden="1" customHeight="1" x14ac:dyDescent="0.4">
      <c r="A38" s="11"/>
      <c r="B38" s="49" t="s">
        <v>310</v>
      </c>
      <c r="C38" s="10">
        <v>5550</v>
      </c>
      <c r="D38" s="10">
        <f t="shared" si="2"/>
        <v>0</v>
      </c>
    </row>
    <row r="39" spans="1:4" s="3" customFormat="1" ht="30.75" hidden="1" customHeight="1" x14ac:dyDescent="0.4">
      <c r="A39" s="11"/>
      <c r="B39" s="49" t="s">
        <v>107</v>
      </c>
      <c r="C39" s="10">
        <v>12260</v>
      </c>
      <c r="D39" s="10">
        <f t="shared" si="2"/>
        <v>0</v>
      </c>
    </row>
    <row r="40" spans="1:4" s="3" customFormat="1" ht="30.75" customHeight="1" x14ac:dyDescent="0.4">
      <c r="A40" s="46" t="s">
        <v>5</v>
      </c>
      <c r="B40" s="116" t="s">
        <v>88</v>
      </c>
      <c r="C40" s="117"/>
      <c r="D40" s="118"/>
    </row>
    <row r="41" spans="1:4" s="3" customFormat="1" ht="30.75" hidden="1" customHeight="1" x14ac:dyDescent="0.4">
      <c r="A41" s="11"/>
      <c r="B41" s="49" t="s">
        <v>347</v>
      </c>
      <c r="C41" s="10">
        <v>2350</v>
      </c>
      <c r="D41" s="10">
        <f>C41*A41</f>
        <v>0</v>
      </c>
    </row>
    <row r="42" spans="1:4" s="3" customFormat="1" ht="30.75" hidden="1" customHeight="1" x14ac:dyDescent="0.4">
      <c r="A42" s="11"/>
      <c r="B42" s="49" t="s">
        <v>346</v>
      </c>
      <c r="C42" s="10">
        <v>9310</v>
      </c>
      <c r="D42" s="10">
        <f>C42*A42</f>
        <v>0</v>
      </c>
    </row>
    <row r="43" spans="1:4" s="3" customFormat="1" ht="30.75" hidden="1" customHeight="1" x14ac:dyDescent="0.4">
      <c r="A43" s="11"/>
      <c r="B43" s="49" t="s">
        <v>349</v>
      </c>
      <c r="C43" s="10">
        <v>4790</v>
      </c>
      <c r="D43" s="10">
        <f>C43*A43</f>
        <v>0</v>
      </c>
    </row>
    <row r="44" spans="1:4" s="3" customFormat="1" ht="30.75" customHeight="1" x14ac:dyDescent="0.4">
      <c r="A44" s="11">
        <v>1</v>
      </c>
      <c r="B44" s="122" t="s">
        <v>348</v>
      </c>
      <c r="C44" s="123"/>
      <c r="D44" s="124"/>
    </row>
    <row r="45" spans="1:4" s="16" customFormat="1" ht="30.75" customHeight="1" x14ac:dyDescent="0.4">
      <c r="A45" s="46" t="s">
        <v>5</v>
      </c>
      <c r="B45" s="116" t="s">
        <v>13</v>
      </c>
      <c r="C45" s="117"/>
      <c r="D45" s="118"/>
    </row>
    <row r="46" spans="1:4" s="16" customFormat="1" ht="30.75" hidden="1" customHeight="1" x14ac:dyDescent="0.4">
      <c r="A46" s="11"/>
      <c r="B46" s="72" t="s">
        <v>259</v>
      </c>
      <c r="C46" s="131" t="s">
        <v>262</v>
      </c>
      <c r="D46" s="132"/>
    </row>
    <row r="47" spans="1:4" s="16" customFormat="1" ht="30.75" customHeight="1" x14ac:dyDescent="0.4">
      <c r="A47" s="11">
        <v>1</v>
      </c>
      <c r="B47" s="119" t="s">
        <v>391</v>
      </c>
      <c r="C47" s="120"/>
      <c r="D47" s="121"/>
    </row>
    <row r="48" spans="1:4" s="3" customFormat="1" ht="30.75" hidden="1" customHeight="1" x14ac:dyDescent="0.4">
      <c r="A48" s="11"/>
      <c r="B48" s="50" t="s">
        <v>243</v>
      </c>
      <c r="C48" s="10">
        <v>20140</v>
      </c>
      <c r="D48" s="10">
        <f>C48*A48</f>
        <v>0</v>
      </c>
    </row>
    <row r="49" spans="1:4" s="3" customFormat="1" ht="30.75" customHeight="1" x14ac:dyDescent="0.4">
      <c r="A49" s="11">
        <v>1</v>
      </c>
      <c r="B49" s="164" t="s">
        <v>427</v>
      </c>
      <c r="C49" s="165"/>
      <c r="D49" s="166"/>
    </row>
    <row r="50" spans="1:4" s="3" customFormat="1" ht="30.75" hidden="1" customHeight="1" x14ac:dyDescent="0.4">
      <c r="A50" s="11"/>
      <c r="B50" s="50" t="s">
        <v>375</v>
      </c>
      <c r="C50" s="10">
        <v>9980</v>
      </c>
      <c r="D50" s="10">
        <f t="shared" ref="D50:D93" si="3">C50*A50</f>
        <v>0</v>
      </c>
    </row>
    <row r="51" spans="1:4" s="3" customFormat="1" ht="30.75" hidden="1" customHeight="1" x14ac:dyDescent="0.4">
      <c r="A51" s="11"/>
      <c r="B51" s="50" t="s">
        <v>260</v>
      </c>
      <c r="C51" s="10">
        <v>2330</v>
      </c>
      <c r="D51" s="10">
        <f>C51*A51</f>
        <v>0</v>
      </c>
    </row>
    <row r="52" spans="1:4" s="16" customFormat="1" ht="30.75" hidden="1" customHeight="1" x14ac:dyDescent="0.4">
      <c r="A52" s="46" t="s">
        <v>5</v>
      </c>
      <c r="B52" s="47" t="s">
        <v>14</v>
      </c>
      <c r="C52" s="48"/>
      <c r="D52" s="48"/>
    </row>
    <row r="53" spans="1:4" s="3" customFormat="1" ht="25.5" hidden="1" customHeight="1" x14ac:dyDescent="0.4">
      <c r="A53" s="11"/>
      <c r="B53" s="50" t="s">
        <v>86</v>
      </c>
      <c r="C53" s="99">
        <v>29730</v>
      </c>
      <c r="D53" s="10">
        <f t="shared" si="3"/>
        <v>0</v>
      </c>
    </row>
    <row r="54" spans="1:4" s="3" customFormat="1" ht="25.5" hidden="1" customHeight="1" x14ac:dyDescent="0.4">
      <c r="A54" s="11"/>
      <c r="B54" s="50" t="s">
        <v>311</v>
      </c>
      <c r="C54" s="10">
        <v>1520</v>
      </c>
      <c r="D54" s="10">
        <f t="shared" si="3"/>
        <v>0</v>
      </c>
    </row>
    <row r="55" spans="1:4" s="3" customFormat="1" ht="25.5" hidden="1" customHeight="1" x14ac:dyDescent="0.4">
      <c r="A55" s="11"/>
      <c r="B55" s="50" t="s">
        <v>312</v>
      </c>
      <c r="C55" s="10">
        <v>1520</v>
      </c>
      <c r="D55" s="10">
        <f t="shared" si="3"/>
        <v>0</v>
      </c>
    </row>
    <row r="56" spans="1:4" s="3" customFormat="1" ht="25.5" hidden="1" customHeight="1" x14ac:dyDescent="0.4">
      <c r="A56" s="11"/>
      <c r="B56" s="50" t="s">
        <v>350</v>
      </c>
      <c r="C56" s="102">
        <v>1940</v>
      </c>
      <c r="D56" s="10">
        <f t="shared" si="3"/>
        <v>0</v>
      </c>
    </row>
    <row r="57" spans="1:4" s="3" customFormat="1" ht="25.5" hidden="1" customHeight="1" x14ac:dyDescent="0.4">
      <c r="A57" s="11"/>
      <c r="B57" s="50" t="s">
        <v>351</v>
      </c>
      <c r="C57" s="102">
        <v>1940</v>
      </c>
      <c r="D57" s="10">
        <f t="shared" si="3"/>
        <v>0</v>
      </c>
    </row>
    <row r="58" spans="1:4" s="3" customFormat="1" ht="25.5" hidden="1" customHeight="1" x14ac:dyDescent="0.4">
      <c r="A58" s="11"/>
      <c r="B58" s="50" t="s">
        <v>66</v>
      </c>
      <c r="C58" s="10">
        <v>5140</v>
      </c>
      <c r="D58" s="10">
        <f>C58*A58</f>
        <v>0</v>
      </c>
    </row>
    <row r="59" spans="1:4" s="3" customFormat="1" ht="25.5" hidden="1" customHeight="1" x14ac:dyDescent="0.4">
      <c r="A59" s="11"/>
      <c r="B59" s="50" t="s">
        <v>75</v>
      </c>
      <c r="C59" s="10">
        <v>8590</v>
      </c>
      <c r="D59" s="10">
        <f t="shared" si="3"/>
        <v>0</v>
      </c>
    </row>
    <row r="60" spans="1:4" s="16" customFormat="1" ht="30.75" customHeight="1" x14ac:dyDescent="0.4">
      <c r="A60" s="46" t="s">
        <v>5</v>
      </c>
      <c r="B60" s="116" t="s">
        <v>76</v>
      </c>
      <c r="C60" s="117"/>
      <c r="D60" s="118"/>
    </row>
    <row r="61" spans="1:4" s="3" customFormat="1" ht="30.75" customHeight="1" x14ac:dyDescent="0.4">
      <c r="A61" s="11">
        <v>1</v>
      </c>
      <c r="B61" s="164" t="s">
        <v>434</v>
      </c>
      <c r="C61" s="165"/>
      <c r="D61" s="166"/>
    </row>
    <row r="62" spans="1:4" s="3" customFormat="1" ht="30.75" hidden="1" customHeight="1" x14ac:dyDescent="0.4">
      <c r="A62" s="11"/>
      <c r="B62" s="50" t="s">
        <v>246</v>
      </c>
      <c r="C62" s="10">
        <v>19470</v>
      </c>
      <c r="D62" s="10">
        <f>C62*A62</f>
        <v>0</v>
      </c>
    </row>
    <row r="63" spans="1:4" s="3" customFormat="1" ht="30.75" hidden="1" customHeight="1" x14ac:dyDescent="0.4">
      <c r="A63" s="11"/>
      <c r="B63" s="50" t="s">
        <v>247</v>
      </c>
      <c r="C63" s="10">
        <v>19470</v>
      </c>
      <c r="D63" s="10">
        <f>C63*A63</f>
        <v>0</v>
      </c>
    </row>
    <row r="64" spans="1:4" s="3" customFormat="1" ht="30.75" customHeight="1" x14ac:dyDescent="0.4">
      <c r="A64" s="11">
        <v>1</v>
      </c>
      <c r="B64" s="119" t="s">
        <v>101</v>
      </c>
      <c r="C64" s="120"/>
      <c r="D64" s="121"/>
    </row>
    <row r="65" spans="1:4" s="3" customFormat="1" ht="30.75" customHeight="1" x14ac:dyDescent="0.4">
      <c r="A65" s="11">
        <v>1</v>
      </c>
      <c r="B65" s="122" t="s">
        <v>62</v>
      </c>
      <c r="C65" s="123"/>
      <c r="D65" s="124"/>
    </row>
    <row r="66" spans="1:4" s="3" customFormat="1" ht="30.75" customHeight="1" x14ac:dyDescent="0.4">
      <c r="A66" s="46" t="s">
        <v>5</v>
      </c>
      <c r="B66" s="116" t="s">
        <v>77</v>
      </c>
      <c r="C66" s="117"/>
      <c r="D66" s="118"/>
    </row>
    <row r="67" spans="1:4" s="4" customFormat="1" ht="30.75" hidden="1" customHeight="1" x14ac:dyDescent="0.4">
      <c r="A67" s="11"/>
      <c r="B67" s="50" t="s">
        <v>136</v>
      </c>
      <c r="C67" s="10">
        <v>18070</v>
      </c>
      <c r="D67" s="10">
        <f t="shared" si="3"/>
        <v>0</v>
      </c>
    </row>
    <row r="68" spans="1:4" s="3" customFormat="1" ht="30.75" hidden="1" customHeight="1" x14ac:dyDescent="0.4">
      <c r="A68" s="11"/>
      <c r="B68" s="50" t="s">
        <v>135</v>
      </c>
      <c r="C68" s="10">
        <v>23420</v>
      </c>
      <c r="D68" s="10">
        <f t="shared" ref="D68:D73" si="4">C68*A68</f>
        <v>0</v>
      </c>
    </row>
    <row r="69" spans="1:4" s="3" customFormat="1" ht="30.75" hidden="1" customHeight="1" x14ac:dyDescent="0.4">
      <c r="A69" s="11"/>
      <c r="B69" s="73" t="s">
        <v>248</v>
      </c>
      <c r="C69" s="100">
        <v>16630</v>
      </c>
      <c r="D69" s="10">
        <f>C69*A69</f>
        <v>0</v>
      </c>
    </row>
    <row r="70" spans="1:4" s="3" customFormat="1" ht="30.75" hidden="1" customHeight="1" x14ac:dyDescent="0.4">
      <c r="A70" s="11"/>
      <c r="B70" s="51" t="s">
        <v>130</v>
      </c>
      <c r="C70" s="10">
        <v>4400</v>
      </c>
      <c r="D70" s="10">
        <f t="shared" si="4"/>
        <v>0</v>
      </c>
    </row>
    <row r="71" spans="1:4" s="3" customFormat="1" ht="30.75" hidden="1" customHeight="1" x14ac:dyDescent="0.4">
      <c r="A71" s="11"/>
      <c r="B71" s="73" t="s">
        <v>289</v>
      </c>
      <c r="C71" s="101">
        <v>14070</v>
      </c>
      <c r="D71" s="10">
        <f t="shared" si="4"/>
        <v>0</v>
      </c>
    </row>
    <row r="72" spans="1:4" s="3" customFormat="1" ht="30.75" customHeight="1" x14ac:dyDescent="0.4">
      <c r="A72" s="11">
        <v>1</v>
      </c>
      <c r="B72" s="122" t="s">
        <v>249</v>
      </c>
      <c r="C72" s="123"/>
      <c r="D72" s="124"/>
    </row>
    <row r="73" spans="1:4" s="3" customFormat="1" ht="30.75" hidden="1" customHeight="1" x14ac:dyDescent="0.4">
      <c r="A73" s="11"/>
      <c r="B73" s="73" t="s">
        <v>290</v>
      </c>
      <c r="C73" s="101">
        <v>15040</v>
      </c>
      <c r="D73" s="10">
        <f t="shared" si="4"/>
        <v>0</v>
      </c>
    </row>
    <row r="74" spans="1:4" s="3" customFormat="1" ht="30.75" hidden="1" customHeight="1" x14ac:dyDescent="0.4">
      <c r="A74" s="11"/>
      <c r="B74" s="73" t="s">
        <v>134</v>
      </c>
      <c r="C74" s="101">
        <v>16070</v>
      </c>
      <c r="D74" s="10">
        <f t="shared" ref="D74:D75" si="5">C74*A74</f>
        <v>0</v>
      </c>
    </row>
    <row r="75" spans="1:4" s="3" customFormat="1" ht="30.75" hidden="1" customHeight="1" x14ac:dyDescent="0.4">
      <c r="A75" s="11"/>
      <c r="B75" s="73" t="s">
        <v>291</v>
      </c>
      <c r="C75" s="101">
        <v>3220</v>
      </c>
      <c r="D75" s="10">
        <f t="shared" si="5"/>
        <v>0</v>
      </c>
    </row>
    <row r="76" spans="1:4" s="3" customFormat="1" ht="30.75" hidden="1" customHeight="1" x14ac:dyDescent="0.4">
      <c r="A76" s="11"/>
      <c r="B76" s="50" t="s">
        <v>140</v>
      </c>
      <c r="C76" s="10">
        <v>7110</v>
      </c>
      <c r="D76" s="10">
        <f>C76*A76</f>
        <v>0</v>
      </c>
    </row>
    <row r="77" spans="1:4" s="3" customFormat="1" ht="30.75" hidden="1" customHeight="1" x14ac:dyDescent="0.4">
      <c r="A77" s="11"/>
      <c r="B77" s="50" t="s">
        <v>352</v>
      </c>
      <c r="C77" s="10">
        <v>2200</v>
      </c>
      <c r="D77" s="10">
        <f>C77*A77</f>
        <v>0</v>
      </c>
    </row>
    <row r="78" spans="1:4" s="3" customFormat="1" ht="30.75" customHeight="1" x14ac:dyDescent="0.4">
      <c r="A78" s="11">
        <v>1</v>
      </c>
      <c r="B78" s="119" t="s">
        <v>96</v>
      </c>
      <c r="C78" s="120"/>
      <c r="D78" s="121"/>
    </row>
    <row r="79" spans="1:4" s="3" customFormat="1" ht="30.75" hidden="1" customHeight="1" x14ac:dyDescent="0.4">
      <c r="A79" s="11"/>
      <c r="B79" s="50" t="s">
        <v>95</v>
      </c>
      <c r="C79" s="10"/>
      <c r="D79" s="10"/>
    </row>
    <row r="80" spans="1:4" s="3" customFormat="1" ht="30.75" customHeight="1" x14ac:dyDescent="0.4">
      <c r="A80" s="11">
        <v>1</v>
      </c>
      <c r="B80" s="119" t="s">
        <v>250</v>
      </c>
      <c r="C80" s="120"/>
      <c r="D80" s="121"/>
    </row>
    <row r="81" spans="1:4" s="3" customFormat="1" ht="30.75" hidden="1" customHeight="1" x14ac:dyDescent="0.4">
      <c r="A81" s="11"/>
      <c r="B81" s="49" t="s">
        <v>97</v>
      </c>
      <c r="C81" s="10">
        <v>3480</v>
      </c>
      <c r="D81" s="10">
        <f t="shared" ref="D81:D82" si="6">C81*A81</f>
        <v>0</v>
      </c>
    </row>
    <row r="82" spans="1:4" s="3" customFormat="1" ht="30.75" hidden="1" customHeight="1" x14ac:dyDescent="0.4">
      <c r="A82" s="11"/>
      <c r="B82" s="50" t="s">
        <v>378</v>
      </c>
      <c r="C82" s="10">
        <v>2320</v>
      </c>
      <c r="D82" s="10">
        <f t="shared" si="6"/>
        <v>0</v>
      </c>
    </row>
    <row r="83" spans="1:4" s="3" customFormat="1" ht="30.75" hidden="1" customHeight="1" x14ac:dyDescent="0.4">
      <c r="A83" s="46" t="s">
        <v>5</v>
      </c>
      <c r="B83" s="47" t="s">
        <v>98</v>
      </c>
      <c r="C83" s="48"/>
      <c r="D83" s="48"/>
    </row>
    <row r="84" spans="1:4" s="3" customFormat="1" ht="30.75" hidden="1" customHeight="1" x14ac:dyDescent="0.4">
      <c r="A84" s="11"/>
      <c r="B84" s="49" t="s">
        <v>263</v>
      </c>
      <c r="C84" s="102">
        <v>3720</v>
      </c>
      <c r="D84" s="10">
        <f t="shared" ref="D84:D90" si="7">C84*A84</f>
        <v>0</v>
      </c>
    </row>
    <row r="85" spans="1:4" s="3" customFormat="1" ht="30.75" hidden="1" customHeight="1" x14ac:dyDescent="0.4">
      <c r="A85" s="11"/>
      <c r="B85" s="49" t="s">
        <v>251</v>
      </c>
      <c r="C85" s="10">
        <v>5140</v>
      </c>
      <c r="D85" s="10">
        <f t="shared" si="7"/>
        <v>0</v>
      </c>
    </row>
    <row r="86" spans="1:4" s="3" customFormat="1" ht="30.75" hidden="1" customHeight="1" x14ac:dyDescent="0.4">
      <c r="A86" s="11"/>
      <c r="B86" s="49" t="s">
        <v>238</v>
      </c>
      <c r="C86" s="10">
        <v>8900</v>
      </c>
      <c r="D86" s="10">
        <f t="shared" si="7"/>
        <v>0</v>
      </c>
    </row>
    <row r="87" spans="1:4" s="3" customFormat="1" ht="30.75" hidden="1" customHeight="1" x14ac:dyDescent="0.4">
      <c r="A87" s="11">
        <v>0</v>
      </c>
      <c r="B87" s="50" t="s">
        <v>252</v>
      </c>
      <c r="C87" s="10"/>
      <c r="D87" s="10"/>
    </row>
    <row r="88" spans="1:4" s="3" customFormat="1" ht="30.75" hidden="1" customHeight="1" x14ac:dyDescent="0.4">
      <c r="A88" s="11"/>
      <c r="B88" s="50" t="s">
        <v>52</v>
      </c>
      <c r="C88" s="10">
        <v>12560</v>
      </c>
      <c r="D88" s="10">
        <f t="shared" si="7"/>
        <v>0</v>
      </c>
    </row>
    <row r="89" spans="1:4" s="3" customFormat="1" ht="30.75" hidden="1" customHeight="1" x14ac:dyDescent="0.4">
      <c r="A89" s="11"/>
      <c r="B89" s="50" t="s">
        <v>8</v>
      </c>
      <c r="C89" s="10">
        <v>4040</v>
      </c>
      <c r="D89" s="10">
        <f t="shared" si="7"/>
        <v>0</v>
      </c>
    </row>
    <row r="90" spans="1:4" s="3" customFormat="1" ht="30.75" hidden="1" customHeight="1" x14ac:dyDescent="0.4">
      <c r="A90" s="11"/>
      <c r="B90" s="50" t="s">
        <v>99</v>
      </c>
      <c r="C90" s="99">
        <v>3080</v>
      </c>
      <c r="D90" s="10">
        <f t="shared" si="7"/>
        <v>0</v>
      </c>
    </row>
    <row r="91" spans="1:4" s="3" customFormat="1" ht="30.75" customHeight="1" x14ac:dyDescent="0.4">
      <c r="A91" s="46" t="s">
        <v>5</v>
      </c>
      <c r="B91" s="116" t="s">
        <v>74</v>
      </c>
      <c r="C91" s="117"/>
      <c r="D91" s="118"/>
    </row>
    <row r="92" spans="1:4" s="3" customFormat="1" ht="30.75" customHeight="1" x14ac:dyDescent="0.4">
      <c r="A92" s="11">
        <v>1</v>
      </c>
      <c r="B92" s="119" t="s">
        <v>133</v>
      </c>
      <c r="C92" s="120"/>
      <c r="D92" s="121"/>
    </row>
    <row r="93" spans="1:4" s="3" customFormat="1" ht="30.75" hidden="1" customHeight="1" x14ac:dyDescent="0.4">
      <c r="A93" s="11"/>
      <c r="B93" s="50" t="s">
        <v>253</v>
      </c>
      <c r="C93" s="10">
        <v>3690</v>
      </c>
      <c r="D93" s="10">
        <f t="shared" si="3"/>
        <v>0</v>
      </c>
    </row>
    <row r="94" spans="1:4" s="3" customFormat="1" ht="30.75" hidden="1" customHeight="1" x14ac:dyDescent="0.4">
      <c r="A94" s="11"/>
      <c r="B94" s="50" t="s">
        <v>353</v>
      </c>
      <c r="C94" s="10">
        <v>3370</v>
      </c>
      <c r="D94" s="10">
        <f>C94*A94</f>
        <v>0</v>
      </c>
    </row>
    <row r="95" spans="1:4" s="3" customFormat="1" ht="30.75" hidden="1" customHeight="1" x14ac:dyDescent="0.4">
      <c r="A95" s="11"/>
      <c r="B95" s="50" t="s">
        <v>354</v>
      </c>
      <c r="C95" s="10">
        <v>3690</v>
      </c>
      <c r="D95" s="10">
        <f>C95*A95</f>
        <v>0</v>
      </c>
    </row>
    <row r="96" spans="1:4" s="3" customFormat="1" ht="30.75" customHeight="1" x14ac:dyDescent="0.4">
      <c r="A96" s="11">
        <v>1</v>
      </c>
      <c r="B96" s="119" t="s">
        <v>106</v>
      </c>
      <c r="C96" s="120"/>
      <c r="D96" s="121"/>
    </row>
    <row r="97" spans="1:4" s="3" customFormat="1" ht="30.75" hidden="1" customHeight="1" x14ac:dyDescent="0.4">
      <c r="A97" s="11"/>
      <c r="B97" s="49" t="s">
        <v>254</v>
      </c>
      <c r="C97" s="10">
        <v>21820</v>
      </c>
      <c r="D97" s="10">
        <f t="shared" ref="D97:D103" si="8">C97*A97</f>
        <v>0</v>
      </c>
    </row>
    <row r="98" spans="1:4" s="3" customFormat="1" ht="30" hidden="1" customHeight="1" x14ac:dyDescent="0.4">
      <c r="A98" s="11"/>
      <c r="B98" s="49" t="s">
        <v>255</v>
      </c>
      <c r="C98" s="10">
        <v>24610</v>
      </c>
      <c r="D98" s="10">
        <f t="shared" si="8"/>
        <v>0</v>
      </c>
    </row>
    <row r="99" spans="1:4" s="3" customFormat="1" ht="30.75" customHeight="1" x14ac:dyDescent="0.4">
      <c r="A99" s="11">
        <v>1</v>
      </c>
      <c r="B99" s="164" t="s">
        <v>428</v>
      </c>
      <c r="C99" s="165"/>
      <c r="D99" s="166"/>
    </row>
    <row r="100" spans="1:4" s="3" customFormat="1" ht="30.75" hidden="1" customHeight="1" x14ac:dyDescent="0.4">
      <c r="A100" s="11"/>
      <c r="B100" s="50" t="s">
        <v>326</v>
      </c>
      <c r="C100" s="10">
        <v>27210</v>
      </c>
      <c r="D100" s="10">
        <f t="shared" si="8"/>
        <v>0</v>
      </c>
    </row>
    <row r="101" spans="1:4" s="3" customFormat="1" ht="30.75" hidden="1" customHeight="1" x14ac:dyDescent="0.4">
      <c r="A101" s="11"/>
      <c r="B101" s="50" t="s">
        <v>327</v>
      </c>
      <c r="C101" s="10">
        <v>30710</v>
      </c>
      <c r="D101" s="10">
        <f t="shared" si="8"/>
        <v>0</v>
      </c>
    </row>
    <row r="102" spans="1:4" s="3" customFormat="1" ht="30.75" hidden="1" customHeight="1" x14ac:dyDescent="0.4">
      <c r="A102" s="11"/>
      <c r="B102" s="50" t="s">
        <v>325</v>
      </c>
      <c r="C102" s="10">
        <v>33110</v>
      </c>
      <c r="D102" s="10">
        <f t="shared" si="8"/>
        <v>0</v>
      </c>
    </row>
    <row r="103" spans="1:4" s="3" customFormat="1" ht="30.75" hidden="1" customHeight="1" x14ac:dyDescent="0.4">
      <c r="A103" s="11"/>
      <c r="B103" s="50" t="s">
        <v>69</v>
      </c>
      <c r="C103" s="10">
        <v>4770</v>
      </c>
      <c r="D103" s="10">
        <f t="shared" si="8"/>
        <v>0</v>
      </c>
    </row>
    <row r="104" spans="1:4" s="3" customFormat="1" ht="30.75" customHeight="1" x14ac:dyDescent="0.4">
      <c r="A104" s="46" t="s">
        <v>5</v>
      </c>
      <c r="B104" s="116" t="s">
        <v>78</v>
      </c>
      <c r="C104" s="117"/>
      <c r="D104" s="118"/>
    </row>
    <row r="105" spans="1:4" s="3" customFormat="1" ht="30.75" customHeight="1" x14ac:dyDescent="0.4">
      <c r="A105" s="11">
        <v>1</v>
      </c>
      <c r="B105" s="164" t="s">
        <v>429</v>
      </c>
      <c r="C105" s="165"/>
      <c r="D105" s="166"/>
    </row>
    <row r="106" spans="1:4" s="3" customFormat="1" ht="30.75" hidden="1" customHeight="1" x14ac:dyDescent="0.4">
      <c r="A106" s="11"/>
      <c r="B106" s="50" t="s">
        <v>124</v>
      </c>
      <c r="C106" s="141" t="s">
        <v>84</v>
      </c>
      <c r="D106" s="142"/>
    </row>
    <row r="107" spans="1:4" s="3" customFormat="1" ht="30.75" hidden="1" customHeight="1" x14ac:dyDescent="0.4">
      <c r="A107" s="11"/>
      <c r="B107" s="50" t="s">
        <v>116</v>
      </c>
      <c r="C107" s="99">
        <v>670</v>
      </c>
      <c r="D107" s="10">
        <f t="shared" ref="D107:D108" si="9">C107*A107</f>
        <v>0</v>
      </c>
    </row>
    <row r="108" spans="1:4" s="3" customFormat="1" ht="30.75" hidden="1" customHeight="1" x14ac:dyDescent="0.4">
      <c r="A108" s="11"/>
      <c r="B108" s="50" t="s">
        <v>117</v>
      </c>
      <c r="C108" s="10">
        <v>2990</v>
      </c>
      <c r="D108" s="10">
        <f t="shared" si="9"/>
        <v>0</v>
      </c>
    </row>
    <row r="109" spans="1:4" s="3" customFormat="1" ht="30.75" customHeight="1" x14ac:dyDescent="0.4">
      <c r="A109" s="11">
        <v>1</v>
      </c>
      <c r="B109" s="125" t="s">
        <v>416</v>
      </c>
      <c r="C109" s="126"/>
      <c r="D109" s="127"/>
    </row>
    <row r="110" spans="1:4" s="3" customFormat="1" ht="30.75" customHeight="1" x14ac:dyDescent="0.4">
      <c r="A110" s="11">
        <v>1</v>
      </c>
      <c r="B110" s="125" t="s">
        <v>417</v>
      </c>
      <c r="C110" s="126"/>
      <c r="D110" s="127"/>
    </row>
    <row r="111" spans="1:4" s="3" customFormat="1" ht="30.75" customHeight="1" x14ac:dyDescent="0.4">
      <c r="A111" s="11">
        <v>1</v>
      </c>
      <c r="B111" s="164" t="s">
        <v>433</v>
      </c>
      <c r="C111" s="165"/>
      <c r="D111" s="166"/>
    </row>
    <row r="112" spans="1:4" s="3" customFormat="1" ht="30.75" customHeight="1" x14ac:dyDescent="0.4">
      <c r="A112" s="11">
        <v>1</v>
      </c>
      <c r="B112" s="164" t="s">
        <v>439</v>
      </c>
      <c r="C112" s="165"/>
      <c r="D112" s="166"/>
    </row>
    <row r="113" spans="1:4" s="16" customFormat="1" ht="30.75" customHeight="1" x14ac:dyDescent="0.4">
      <c r="A113" s="46" t="s">
        <v>5</v>
      </c>
      <c r="B113" s="116" t="s">
        <v>16</v>
      </c>
      <c r="C113" s="117"/>
      <c r="D113" s="118"/>
    </row>
    <row r="114" spans="1:4" s="16" customFormat="1" ht="30.75" customHeight="1" x14ac:dyDescent="0.4">
      <c r="A114" s="11">
        <v>1</v>
      </c>
      <c r="B114" s="119" t="s">
        <v>425</v>
      </c>
      <c r="C114" s="120"/>
      <c r="D114" s="121"/>
    </row>
    <row r="115" spans="1:4" s="16" customFormat="1" ht="30.75" hidden="1" customHeight="1" x14ac:dyDescent="0.4">
      <c r="A115" s="11"/>
      <c r="B115" s="50" t="s">
        <v>384</v>
      </c>
      <c r="C115" s="10">
        <v>36200</v>
      </c>
      <c r="D115" s="10">
        <f t="shared" ref="D115" si="10">C115*A115</f>
        <v>0</v>
      </c>
    </row>
    <row r="116" spans="1:4" s="16" customFormat="1" ht="30.75" customHeight="1" x14ac:dyDescent="0.4">
      <c r="A116" s="11">
        <v>1</v>
      </c>
      <c r="B116" s="119" t="s">
        <v>50</v>
      </c>
      <c r="C116" s="120"/>
      <c r="D116" s="121"/>
    </row>
    <row r="117" spans="1:4" s="3" customFormat="1" ht="30.75" customHeight="1" x14ac:dyDescent="0.4">
      <c r="A117" s="11">
        <v>1</v>
      </c>
      <c r="B117" s="119" t="s">
        <v>355</v>
      </c>
      <c r="C117" s="120"/>
      <c r="D117" s="121"/>
    </row>
    <row r="118" spans="1:4" s="3" customFormat="1" ht="30.75" customHeight="1" x14ac:dyDescent="0.4">
      <c r="A118" s="11">
        <v>1</v>
      </c>
      <c r="B118" s="119" t="s">
        <v>100</v>
      </c>
      <c r="C118" s="120"/>
      <c r="D118" s="121"/>
    </row>
    <row r="119" spans="1:4" s="3" customFormat="1" ht="30.75" customHeight="1" x14ac:dyDescent="0.4">
      <c r="A119" s="11">
        <v>1</v>
      </c>
      <c r="B119" s="119" t="s">
        <v>261</v>
      </c>
      <c r="C119" s="120"/>
      <c r="D119" s="121"/>
    </row>
    <row r="120" spans="1:4" s="16" customFormat="1" ht="30.75" customHeight="1" x14ac:dyDescent="0.4">
      <c r="A120" s="46" t="s">
        <v>5</v>
      </c>
      <c r="B120" s="116" t="s">
        <v>15</v>
      </c>
      <c r="C120" s="117"/>
      <c r="D120" s="118"/>
    </row>
    <row r="121" spans="1:4" s="3" customFormat="1" ht="48" customHeight="1" x14ac:dyDescent="0.4">
      <c r="A121" s="11">
        <v>1</v>
      </c>
      <c r="B121" s="164" t="s">
        <v>418</v>
      </c>
      <c r="C121" s="165"/>
      <c r="D121" s="166"/>
    </row>
    <row r="122" spans="1:4" s="3" customFormat="1" ht="30.75" customHeight="1" x14ac:dyDescent="0.4">
      <c r="A122" s="11">
        <v>1</v>
      </c>
      <c r="B122" s="164" t="s">
        <v>419</v>
      </c>
      <c r="C122" s="165"/>
      <c r="D122" s="166"/>
    </row>
    <row r="123" spans="1:4" s="3" customFormat="1" ht="30.75" customHeight="1" x14ac:dyDescent="0.4">
      <c r="A123" s="11">
        <v>1</v>
      </c>
      <c r="B123" s="164" t="s">
        <v>421</v>
      </c>
      <c r="C123" s="165"/>
      <c r="D123" s="166"/>
    </row>
    <row r="124" spans="1:4" s="3" customFormat="1" ht="30.75" hidden="1" customHeight="1" x14ac:dyDescent="0.4">
      <c r="A124" s="11"/>
      <c r="B124" s="50" t="s">
        <v>420</v>
      </c>
      <c r="C124" s="10">
        <v>2480</v>
      </c>
      <c r="D124" s="10" t="s">
        <v>84</v>
      </c>
    </row>
    <row r="125" spans="1:4" s="4" customFormat="1" ht="30.75" customHeight="1" x14ac:dyDescent="0.4">
      <c r="A125" s="11">
        <v>1</v>
      </c>
      <c r="B125" s="164" t="s">
        <v>430</v>
      </c>
      <c r="C125" s="165"/>
      <c r="D125" s="166"/>
    </row>
    <row r="126" spans="1:4" s="4" customFormat="1" ht="30.75" hidden="1" customHeight="1" x14ac:dyDescent="0.4">
      <c r="A126" s="11"/>
      <c r="B126" s="50" t="s">
        <v>128</v>
      </c>
      <c r="C126" s="10"/>
      <c r="D126" s="10"/>
    </row>
    <row r="127" spans="1:4" s="4" customFormat="1" ht="30.75" customHeight="1" x14ac:dyDescent="0.4">
      <c r="A127" s="11">
        <v>1</v>
      </c>
      <c r="B127" s="119" t="s">
        <v>314</v>
      </c>
      <c r="C127" s="120"/>
      <c r="D127" s="121"/>
    </row>
    <row r="128" spans="1:4" s="4" customFormat="1" ht="30.75" customHeight="1" x14ac:dyDescent="0.4">
      <c r="A128" s="46" t="s">
        <v>5</v>
      </c>
      <c r="B128" s="113" t="s">
        <v>20</v>
      </c>
      <c r="C128" s="137">
        <v>1000000</v>
      </c>
      <c r="D128" s="138"/>
    </row>
    <row r="129" spans="1:5" s="4" customFormat="1" ht="20.5" customHeight="1" x14ac:dyDescent="0.4">
      <c r="A129" s="33" t="s">
        <v>5</v>
      </c>
      <c r="B129" s="33" t="s">
        <v>423</v>
      </c>
      <c r="C129" s="112">
        <v>0.2</v>
      </c>
      <c r="D129" s="10">
        <f>C128*C129</f>
        <v>200000</v>
      </c>
    </row>
    <row r="130" spans="1:5" s="4" customFormat="1" ht="30.75" customHeight="1" x14ac:dyDescent="0.4">
      <c r="A130" s="114" t="s">
        <v>5</v>
      </c>
      <c r="B130" s="114" t="s">
        <v>422</v>
      </c>
      <c r="C130" s="139">
        <f>C128+D129</f>
        <v>1200000</v>
      </c>
      <c r="D130" s="140"/>
    </row>
    <row r="131" spans="1:5" s="4" customFormat="1" ht="30.75" customHeight="1" x14ac:dyDescent="0.4">
      <c r="A131" s="11"/>
      <c r="B131" s="115"/>
      <c r="C131" s="10"/>
      <c r="D131" s="10"/>
    </row>
    <row r="132" spans="1:5" s="4" customFormat="1" ht="30.75" customHeight="1" x14ac:dyDescent="0.4">
      <c r="A132" s="46" t="s">
        <v>5</v>
      </c>
      <c r="B132" s="47" t="s">
        <v>444</v>
      </c>
      <c r="C132" s="48"/>
      <c r="D132" s="47"/>
    </row>
    <row r="133" spans="1:5" s="4" customFormat="1" ht="30.75" customHeight="1" x14ac:dyDescent="0.4">
      <c r="A133" s="11">
        <v>1</v>
      </c>
      <c r="B133" s="72" t="s">
        <v>65</v>
      </c>
      <c r="C133" s="10">
        <v>4910</v>
      </c>
      <c r="D133" s="10">
        <f t="shared" ref="D133:D141" si="11">C133*A133</f>
        <v>4910</v>
      </c>
    </row>
    <row r="134" spans="1:5" s="4" customFormat="1" ht="30.75" customHeight="1" x14ac:dyDescent="0.4">
      <c r="A134" s="11">
        <v>1</v>
      </c>
      <c r="B134" s="105" t="s">
        <v>122</v>
      </c>
      <c r="C134" s="10">
        <v>3740</v>
      </c>
      <c r="D134" s="10">
        <f t="shared" si="11"/>
        <v>3740</v>
      </c>
    </row>
    <row r="135" spans="1:5" s="4" customFormat="1" ht="30.75" customHeight="1" x14ac:dyDescent="0.4">
      <c r="A135" s="11">
        <v>4</v>
      </c>
      <c r="B135" s="72" t="s">
        <v>139</v>
      </c>
      <c r="C135" s="10">
        <v>400</v>
      </c>
      <c r="D135" s="10">
        <f t="shared" si="11"/>
        <v>1600</v>
      </c>
    </row>
    <row r="136" spans="1:5" s="4" customFormat="1" ht="30.75" customHeight="1" x14ac:dyDescent="0.4">
      <c r="A136" s="11">
        <v>1</v>
      </c>
      <c r="B136" s="72" t="s">
        <v>368</v>
      </c>
      <c r="C136" s="10">
        <v>6280</v>
      </c>
      <c r="D136" s="10">
        <f t="shared" si="11"/>
        <v>6280</v>
      </c>
    </row>
    <row r="137" spans="1:5" s="4" customFormat="1" ht="30.75" customHeight="1" x14ac:dyDescent="0.4">
      <c r="A137" s="11">
        <v>1</v>
      </c>
      <c r="B137" s="105" t="s">
        <v>369</v>
      </c>
      <c r="C137" s="99">
        <v>25120</v>
      </c>
      <c r="D137" s="10">
        <f t="shared" si="11"/>
        <v>25120</v>
      </c>
    </row>
    <row r="138" spans="1:5" s="4" customFormat="1" ht="30.75" customHeight="1" x14ac:dyDescent="0.4">
      <c r="A138" s="11">
        <v>1</v>
      </c>
      <c r="B138" s="105" t="s">
        <v>370</v>
      </c>
      <c r="C138" s="99">
        <v>10880</v>
      </c>
      <c r="D138" s="10">
        <f t="shared" si="11"/>
        <v>10880</v>
      </c>
    </row>
    <row r="139" spans="1:5" s="4" customFormat="1" ht="30.75" customHeight="1" x14ac:dyDescent="0.4">
      <c r="A139" s="11">
        <v>1</v>
      </c>
      <c r="B139" s="72" t="s">
        <v>313</v>
      </c>
      <c r="C139" s="103">
        <v>820</v>
      </c>
      <c r="D139" s="10">
        <f t="shared" si="11"/>
        <v>820</v>
      </c>
    </row>
    <row r="140" spans="1:5" s="4" customFormat="1" ht="30.75" customHeight="1" x14ac:dyDescent="0.4">
      <c r="A140" s="11">
        <v>1</v>
      </c>
      <c r="B140" s="72" t="s">
        <v>256</v>
      </c>
      <c r="C140" s="10">
        <v>4800</v>
      </c>
      <c r="D140" s="10">
        <f t="shared" si="11"/>
        <v>4800</v>
      </c>
    </row>
    <row r="141" spans="1:5" s="4" customFormat="1" ht="30.75" customHeight="1" x14ac:dyDescent="0.4">
      <c r="A141" s="11">
        <v>1</v>
      </c>
      <c r="B141" s="72" t="s">
        <v>51</v>
      </c>
      <c r="C141" s="10">
        <v>3210</v>
      </c>
      <c r="D141" s="10">
        <f t="shared" si="11"/>
        <v>3210</v>
      </c>
      <c r="E141" s="106"/>
    </row>
    <row r="142" spans="1:5" s="3" customFormat="1" ht="30.75" customHeight="1" x14ac:dyDescent="0.4">
      <c r="A142" s="26" t="s">
        <v>5</v>
      </c>
      <c r="B142" s="35" t="s">
        <v>17</v>
      </c>
      <c r="C142" s="14"/>
      <c r="D142" s="5">
        <f>SUM(D133:D141)</f>
        <v>61360</v>
      </c>
    </row>
    <row r="143" spans="1:5" s="3" customFormat="1" ht="30.75" customHeight="1" x14ac:dyDescent="0.4">
      <c r="A143" s="32" t="s">
        <v>5</v>
      </c>
      <c r="B143" s="33" t="s">
        <v>20</v>
      </c>
      <c r="C143" s="34"/>
      <c r="D143" s="12">
        <f>SUM(D10:D13)+D142</f>
        <v>61360</v>
      </c>
    </row>
    <row r="144" spans="1:5" s="3" customFormat="1" ht="20" x14ac:dyDescent="0.4">
      <c r="A144" s="167"/>
      <c r="B144" s="167"/>
      <c r="C144" s="168"/>
      <c r="D144" s="169"/>
    </row>
    <row r="145" spans="1:4" s="3" customFormat="1" ht="20" x14ac:dyDescent="0.4">
      <c r="A145" s="24"/>
      <c r="B145" s="13"/>
      <c r="C145" s="14"/>
      <c r="D145" s="14"/>
    </row>
    <row r="146" spans="1:4" s="3" customFormat="1" ht="20" x14ac:dyDescent="0.4">
      <c r="A146" s="36" t="s">
        <v>5</v>
      </c>
      <c r="B146" s="53" t="s">
        <v>19</v>
      </c>
      <c r="C146" s="5"/>
      <c r="D146" s="5"/>
    </row>
    <row r="147" spans="1:4" s="3" customFormat="1" ht="20" x14ac:dyDescent="0.4">
      <c r="A147" s="37" t="s">
        <v>5</v>
      </c>
      <c r="B147" s="54" t="s">
        <v>18</v>
      </c>
      <c r="C147" s="55">
        <v>0.15</v>
      </c>
      <c r="D147" s="5">
        <f>D143*C147</f>
        <v>9204</v>
      </c>
    </row>
    <row r="148" spans="1:4" s="3" customFormat="1" ht="20" x14ac:dyDescent="0.4">
      <c r="A148" s="38" t="s">
        <v>5</v>
      </c>
      <c r="B148" s="56" t="s">
        <v>58</v>
      </c>
      <c r="C148" s="55">
        <v>0.25</v>
      </c>
      <c r="D148" s="5">
        <f>D143*C148</f>
        <v>15340</v>
      </c>
    </row>
    <row r="149" spans="1:4" s="3" customFormat="1" ht="20" x14ac:dyDescent="0.4">
      <c r="A149" s="38" t="s">
        <v>5</v>
      </c>
      <c r="B149" s="56" t="s">
        <v>24</v>
      </c>
      <c r="C149" s="55">
        <v>0.3</v>
      </c>
      <c r="D149" s="5">
        <f>D143*C149</f>
        <v>18408</v>
      </c>
    </row>
    <row r="150" spans="1:4" s="3" customFormat="1" ht="20" x14ac:dyDescent="0.4">
      <c r="A150" s="38" t="s">
        <v>5</v>
      </c>
      <c r="B150" s="56" t="s">
        <v>59</v>
      </c>
      <c r="C150" s="55">
        <v>0.3</v>
      </c>
      <c r="D150" s="5">
        <f>D143*C150</f>
        <v>18408</v>
      </c>
    </row>
    <row r="151" spans="1:4" s="3" customFormat="1" ht="20" x14ac:dyDescent="0.4">
      <c r="A151" s="39" t="s">
        <v>5</v>
      </c>
      <c r="B151" s="57" t="s">
        <v>21</v>
      </c>
      <c r="C151" s="58"/>
      <c r="D151" s="59">
        <f>SUM(D147:D150)</f>
        <v>61360</v>
      </c>
    </row>
    <row r="152" spans="1:4" s="3" customFormat="1" ht="20" x14ac:dyDescent="0.4">
      <c r="A152" s="39" t="s">
        <v>5</v>
      </c>
      <c r="B152" s="57" t="s">
        <v>22</v>
      </c>
      <c r="C152" s="58"/>
      <c r="D152" s="10">
        <f>D151*0.2</f>
        <v>12272</v>
      </c>
    </row>
    <row r="153" spans="1:4" s="3" customFormat="1" ht="20" x14ac:dyDescent="0.4">
      <c r="A153" s="39" t="s">
        <v>5</v>
      </c>
      <c r="B153" s="57" t="s">
        <v>23</v>
      </c>
      <c r="C153" s="58"/>
      <c r="D153" s="59">
        <f>D151+D152</f>
        <v>73632</v>
      </c>
    </row>
    <row r="154" spans="1:4" s="3" customFormat="1" ht="20" x14ac:dyDescent="0.4">
      <c r="A154" s="40" t="s">
        <v>5</v>
      </c>
      <c r="B154" s="60" t="s">
        <v>25</v>
      </c>
      <c r="C154" s="18"/>
      <c r="D154" s="18"/>
    </row>
    <row r="155" spans="1:4" s="3" customFormat="1" ht="20" x14ac:dyDescent="0.4">
      <c r="A155" s="40" t="s">
        <v>5</v>
      </c>
      <c r="B155" s="61" t="s">
        <v>1</v>
      </c>
      <c r="C155" s="18"/>
      <c r="D155" s="18"/>
    </row>
    <row r="156" spans="1:4" s="3" customFormat="1" ht="20" x14ac:dyDescent="0.4">
      <c r="A156" s="40" t="s">
        <v>5</v>
      </c>
      <c r="B156" s="62" t="s">
        <v>2</v>
      </c>
      <c r="C156" s="19"/>
      <c r="D156" s="19"/>
    </row>
    <row r="157" spans="1:4" s="3" customFormat="1" ht="105" customHeight="1" x14ac:dyDescent="0.4">
      <c r="A157" s="27"/>
      <c r="C157" s="19"/>
      <c r="D157" s="19"/>
    </row>
  </sheetData>
  <sheetProtection selectLockedCells="1"/>
  <protectedRanges>
    <protectedRange sqref="A10:B14 A16:A20 A31:A39 A41:A44 A48:A51 A61:A65 A84:A90 A114:A119 A22:A29 A105:A112 A140:A141 A92:A103 A133:A138 A67:A82 A53:A59 A121:A131 A144" name="Plage1_4"/>
    <protectedRange sqref="A145 A154:B156" name="Plage1_1_1_3"/>
    <protectedRange sqref="A15:B15 A9:B9 A45:B45 A52:B52 A60:B60 A120:B120 A104:B104 A91:B91 A66:B66 A83:B83 A113:B113 A30:B30 A40:B40 A21:B21 A46:A47 B31 B84 A142:B143 A132:B132 B128:B131 B144" name="Plage1_3_3"/>
    <protectedRange sqref="A146:B153" name="Plage1_1_1_5_3"/>
    <protectedRange sqref="A139" name="Plage1_4_2"/>
  </protectedRanges>
  <autoFilter ref="A8:D143" xr:uid="{0B366059-61D8-4DD2-B291-AE3AB632ADF0}">
    <filterColumn colId="0">
      <customFilters>
        <customFilter operator="notEqual" val=" "/>
      </customFilters>
    </filterColumn>
  </autoFilter>
  <mergeCells count="61">
    <mergeCell ref="C144:D144"/>
    <mergeCell ref="C128:D128"/>
    <mergeCell ref="C130:D130"/>
    <mergeCell ref="C106:D106"/>
    <mergeCell ref="B117:D117"/>
    <mergeCell ref="B119:D119"/>
    <mergeCell ref="B118:D118"/>
    <mergeCell ref="B112:D112"/>
    <mergeCell ref="B120:D120"/>
    <mergeCell ref="B113:D113"/>
    <mergeCell ref="B104:D104"/>
    <mergeCell ref="B91:D91"/>
    <mergeCell ref="C3:D3"/>
    <mergeCell ref="C4:D4"/>
    <mergeCell ref="C5:D5"/>
    <mergeCell ref="C6:D6"/>
    <mergeCell ref="C7:D7"/>
    <mergeCell ref="B116:D116"/>
    <mergeCell ref="B111:D111"/>
    <mergeCell ref="B114:D114"/>
    <mergeCell ref="B61:D61"/>
    <mergeCell ref="B64:D64"/>
    <mergeCell ref="B65:D65"/>
    <mergeCell ref="B72:D72"/>
    <mergeCell ref="B78:D78"/>
    <mergeCell ref="B127:D127"/>
    <mergeCell ref="B125:D125"/>
    <mergeCell ref="B123:D123"/>
    <mergeCell ref="B121:D121"/>
    <mergeCell ref="B122:D122"/>
    <mergeCell ref="B10:D10"/>
    <mergeCell ref="B9:D9"/>
    <mergeCell ref="B8:D8"/>
    <mergeCell ref="B32:D32"/>
    <mergeCell ref="B33:D33"/>
    <mergeCell ref="B17:D17"/>
    <mergeCell ref="B16:D16"/>
    <mergeCell ref="B25:D25"/>
    <mergeCell ref="B24:D24"/>
    <mergeCell ref="B22:D22"/>
    <mergeCell ref="B14:D14"/>
    <mergeCell ref="B66:D66"/>
    <mergeCell ref="B110:D110"/>
    <mergeCell ref="B109:D109"/>
    <mergeCell ref="B105:D105"/>
    <mergeCell ref="B80:D80"/>
    <mergeCell ref="B99:D99"/>
    <mergeCell ref="B96:D96"/>
    <mergeCell ref="B92:D92"/>
    <mergeCell ref="B60:D60"/>
    <mergeCell ref="B45:D45"/>
    <mergeCell ref="B40:D40"/>
    <mergeCell ref="B30:D30"/>
    <mergeCell ref="B15:D15"/>
    <mergeCell ref="B21:D21"/>
    <mergeCell ref="B47:D47"/>
    <mergeCell ref="B49:D49"/>
    <mergeCell ref="B36:D36"/>
    <mergeCell ref="B37:D37"/>
    <mergeCell ref="B44:D44"/>
    <mergeCell ref="C46:D46"/>
  </mergeCells>
  <pageMargins left="0.70866141732283472" right="0.70866141732283472" top="0.74803149606299213" bottom="0.74803149606299213" header="0.31496062992125984" footer="0.31496062992125984"/>
  <pageSetup paperSize="8" scale="78" fitToHeight="0" orientation="portrait" r:id="rId1"/>
  <headerFooter>
    <oddFooter>&amp;L&amp;P&amp;COCEAN CLASS&amp;RA2023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49B1E-4E03-4298-9342-A01C67D47AAB}">
  <sheetPr>
    <pageSetUpPr fitToPage="1"/>
  </sheetPr>
  <dimension ref="A1:F162"/>
  <sheetViews>
    <sheetView workbookViewId="0"/>
  </sheetViews>
  <sheetFormatPr baseColWidth="10" defaultColWidth="11.453125" defaultRowHeight="15.5" x14ac:dyDescent="0.35"/>
  <cols>
    <col min="1" max="1" width="7.6328125" style="25" customWidth="1"/>
    <col min="2" max="2" width="117.36328125" style="1" bestFit="1" customWidth="1"/>
    <col min="3" max="4" width="14.54296875" style="19" bestFit="1" customWidth="1"/>
    <col min="5" max="5" width="11.453125" style="2"/>
    <col min="6" max="6" width="20.90625" style="2" customWidth="1"/>
    <col min="7" max="16384" width="11.453125" style="2"/>
  </cols>
  <sheetData>
    <row r="1" spans="1:6" ht="31.5" customHeight="1" x14ac:dyDescent="0.35">
      <c r="A1" s="20"/>
      <c r="B1" s="43" t="s">
        <v>406</v>
      </c>
      <c r="C1" s="17"/>
      <c r="D1" s="28"/>
    </row>
    <row r="2" spans="1:6" ht="31.5" customHeight="1" x14ac:dyDescent="0.35">
      <c r="A2" s="21"/>
      <c r="B2" s="44" t="s">
        <v>405</v>
      </c>
      <c r="C2" s="29"/>
      <c r="D2" s="30"/>
    </row>
    <row r="3" spans="1:6" ht="31.5" customHeight="1" x14ac:dyDescent="0.35">
      <c r="A3" s="21"/>
      <c r="B3" s="44" t="s">
        <v>404</v>
      </c>
      <c r="C3" s="133"/>
      <c r="D3" s="134"/>
    </row>
    <row r="4" spans="1:6" ht="31.5" customHeight="1" x14ac:dyDescent="0.35">
      <c r="A4" s="21"/>
      <c r="B4" s="44" t="s">
        <v>403</v>
      </c>
      <c r="C4" s="133"/>
      <c r="D4" s="134"/>
    </row>
    <row r="5" spans="1:6" ht="31.5" customHeight="1" x14ac:dyDescent="0.35">
      <c r="A5" s="21"/>
      <c r="B5" s="44" t="s">
        <v>26</v>
      </c>
      <c r="C5" s="133"/>
      <c r="D5" s="134"/>
    </row>
    <row r="6" spans="1:6" ht="31.5" customHeight="1" x14ac:dyDescent="0.35">
      <c r="A6" s="21"/>
      <c r="B6" s="44" t="s">
        <v>27</v>
      </c>
      <c r="C6" s="133"/>
      <c r="D6" s="134"/>
    </row>
    <row r="7" spans="1:6" ht="31.5" customHeight="1" thickBot="1" x14ac:dyDescent="0.4">
      <c r="A7" s="22"/>
      <c r="B7" s="45"/>
      <c r="C7" s="135"/>
      <c r="D7" s="136"/>
    </row>
    <row r="8" spans="1:6" customFormat="1" ht="32.25" customHeight="1" x14ac:dyDescent="0.35">
      <c r="A8" s="7" t="s">
        <v>0</v>
      </c>
      <c r="B8" s="9" t="s">
        <v>6</v>
      </c>
      <c r="C8" s="41"/>
      <c r="D8" s="42"/>
      <c r="E8" s="2"/>
      <c r="F8" s="66"/>
    </row>
    <row r="9" spans="1:6" s="3" customFormat="1" ht="31" x14ac:dyDescent="0.4">
      <c r="A9" s="23" t="s">
        <v>5</v>
      </c>
      <c r="B9" s="8" t="s">
        <v>33</v>
      </c>
      <c r="C9" s="15"/>
      <c r="D9" s="10"/>
      <c r="E9" s="2"/>
    </row>
    <row r="10" spans="1:6" s="3" customFormat="1" ht="30.75" customHeight="1" x14ac:dyDescent="0.4">
      <c r="A10" s="11">
        <v>1</v>
      </c>
      <c r="B10" s="6" t="s">
        <v>28</v>
      </c>
      <c r="C10" s="31"/>
      <c r="D10" s="10"/>
      <c r="E10" s="2"/>
      <c r="F10" s="65"/>
    </row>
    <row r="11" spans="1:6" s="3" customFormat="1" ht="30.75" customHeight="1" x14ac:dyDescent="0.4">
      <c r="A11" s="11"/>
      <c r="B11" s="6" t="s">
        <v>29</v>
      </c>
      <c r="C11" s="31"/>
      <c r="D11" s="10"/>
      <c r="E11" s="2"/>
      <c r="F11" s="65"/>
    </row>
    <row r="12" spans="1:6" s="3" customFormat="1" ht="30.75" customHeight="1" x14ac:dyDescent="0.4">
      <c r="A12" s="11"/>
      <c r="B12" s="6" t="s">
        <v>30</v>
      </c>
      <c r="C12" s="31"/>
      <c r="D12" s="10"/>
      <c r="E12" s="2"/>
      <c r="F12" s="65"/>
    </row>
    <row r="13" spans="1:6" s="3" customFormat="1" ht="30.75" customHeight="1" x14ac:dyDescent="0.4">
      <c r="A13" s="11"/>
      <c r="B13" s="6" t="s">
        <v>141</v>
      </c>
      <c r="C13" s="31"/>
      <c r="D13" s="10"/>
      <c r="E13" s="2"/>
      <c r="F13" s="65"/>
    </row>
    <row r="14" spans="1:6" s="16" customFormat="1" ht="30.75" customHeight="1" x14ac:dyDescent="0.4">
      <c r="A14" s="46" t="s">
        <v>5</v>
      </c>
      <c r="B14" s="47" t="s">
        <v>31</v>
      </c>
      <c r="C14" s="48"/>
      <c r="D14" s="48"/>
      <c r="E14" s="2"/>
      <c r="F14" s="65"/>
    </row>
    <row r="15" spans="1:6" s="3" customFormat="1" ht="30.75" customHeight="1" x14ac:dyDescent="0.4">
      <c r="A15" s="11"/>
      <c r="B15" s="49" t="s">
        <v>64</v>
      </c>
      <c r="C15" s="31"/>
      <c r="D15" s="10"/>
      <c r="E15" s="2"/>
      <c r="F15" s="65"/>
    </row>
    <row r="16" spans="1:6" s="3" customFormat="1" ht="30.75" customHeight="1" x14ac:dyDescent="0.4">
      <c r="A16" s="11"/>
      <c r="B16" s="49" t="s">
        <v>63</v>
      </c>
      <c r="C16" s="31"/>
      <c r="D16" s="10"/>
      <c r="E16" s="2"/>
      <c r="F16" s="65"/>
    </row>
    <row r="17" spans="1:6" s="3" customFormat="1" ht="30.75" customHeight="1" x14ac:dyDescent="0.4">
      <c r="A17" s="11"/>
      <c r="B17" s="49" t="s">
        <v>245</v>
      </c>
      <c r="C17" s="31"/>
      <c r="D17" s="10"/>
      <c r="E17" s="2"/>
      <c r="F17" s="65"/>
    </row>
    <row r="18" spans="1:6" s="3" customFormat="1" ht="30.75" customHeight="1" x14ac:dyDescent="0.4">
      <c r="A18" s="11"/>
      <c r="B18" s="49" t="s">
        <v>93</v>
      </c>
      <c r="C18" s="31"/>
      <c r="D18" s="10"/>
      <c r="E18" s="2"/>
      <c r="F18" s="65"/>
    </row>
    <row r="19" spans="1:6" s="3" customFormat="1" ht="30.75" customHeight="1" x14ac:dyDescent="0.4">
      <c r="A19" s="11"/>
      <c r="B19" s="49" t="s">
        <v>264</v>
      </c>
      <c r="C19" s="31"/>
      <c r="D19" s="10"/>
      <c r="E19" s="2"/>
      <c r="F19" s="65"/>
    </row>
    <row r="20" spans="1:6" s="3" customFormat="1" ht="30.75" customHeight="1" x14ac:dyDescent="0.4">
      <c r="A20" s="46" t="s">
        <v>5</v>
      </c>
      <c r="B20" s="47" t="s">
        <v>89</v>
      </c>
      <c r="C20" s="48"/>
      <c r="D20" s="48"/>
      <c r="E20" s="2"/>
      <c r="F20" s="65"/>
    </row>
    <row r="21" spans="1:6" s="3" customFormat="1" ht="30.75" customHeight="1" x14ac:dyDescent="0.4">
      <c r="A21" s="11">
        <v>1</v>
      </c>
      <c r="B21" s="49" t="s">
        <v>410</v>
      </c>
      <c r="C21" s="31"/>
      <c r="D21" s="10"/>
      <c r="E21" s="2"/>
      <c r="F21" s="65"/>
    </row>
    <row r="22" spans="1:6" s="3" customFormat="1" ht="30.75" customHeight="1" x14ac:dyDescent="0.4">
      <c r="A22" s="11">
        <v>1</v>
      </c>
      <c r="B22" s="49" t="s">
        <v>407</v>
      </c>
      <c r="C22" s="31"/>
      <c r="D22" s="10"/>
      <c r="E22" s="2"/>
      <c r="F22" s="65"/>
    </row>
    <row r="23" spans="1:6" s="3" customFormat="1" ht="30.75" customHeight="1" x14ac:dyDescent="0.4">
      <c r="A23" s="11">
        <v>1</v>
      </c>
      <c r="B23" s="49" t="s">
        <v>413</v>
      </c>
      <c r="C23" s="31"/>
      <c r="D23" s="10"/>
      <c r="E23" s="2"/>
      <c r="F23" s="65"/>
    </row>
    <row r="24" spans="1:6" s="3" customFormat="1" ht="30.75" customHeight="1" x14ac:dyDescent="0.4">
      <c r="A24" s="11"/>
      <c r="B24" s="49" t="s">
        <v>319</v>
      </c>
      <c r="C24" s="31"/>
      <c r="D24" s="10"/>
      <c r="E24" s="2"/>
      <c r="F24" s="65"/>
    </row>
    <row r="25" spans="1:6" s="3" customFormat="1" ht="30.75" customHeight="1" x14ac:dyDescent="0.4">
      <c r="A25" s="11"/>
      <c r="B25" s="49" t="s">
        <v>320</v>
      </c>
      <c r="C25" s="31"/>
      <c r="D25" s="10"/>
      <c r="E25" s="2"/>
      <c r="F25" s="65"/>
    </row>
    <row r="26" spans="1:6" s="3" customFormat="1" ht="30.75" customHeight="1" x14ac:dyDescent="0.4">
      <c r="A26" s="11"/>
      <c r="B26" s="49" t="s">
        <v>114</v>
      </c>
      <c r="C26" s="31"/>
      <c r="D26" s="10"/>
      <c r="E26" s="2"/>
      <c r="F26" s="65"/>
    </row>
    <row r="27" spans="1:6" s="3" customFormat="1" ht="30.75" customHeight="1" x14ac:dyDescent="0.4">
      <c r="A27" s="11"/>
      <c r="B27" s="49" t="s">
        <v>374</v>
      </c>
      <c r="C27" s="31"/>
      <c r="D27" s="10"/>
      <c r="E27" s="2"/>
      <c r="F27" s="65"/>
    </row>
    <row r="28" spans="1:6" s="3" customFormat="1" ht="30.75" customHeight="1" x14ac:dyDescent="0.4">
      <c r="A28" s="46" t="s">
        <v>5</v>
      </c>
      <c r="B28" s="47" t="s">
        <v>90</v>
      </c>
      <c r="C28" s="48"/>
      <c r="D28" s="48"/>
      <c r="E28" s="2"/>
      <c r="F28" s="65"/>
    </row>
    <row r="29" spans="1:6" s="3" customFormat="1" ht="30.75" customHeight="1" x14ac:dyDescent="0.4">
      <c r="A29" s="11"/>
      <c r="B29" s="49" t="s">
        <v>143</v>
      </c>
      <c r="C29" s="31"/>
      <c r="D29" s="10"/>
      <c r="E29" s="2"/>
      <c r="F29" s="65"/>
    </row>
    <row r="30" spans="1:6" s="3" customFormat="1" ht="30.75" customHeight="1" x14ac:dyDescent="0.4">
      <c r="A30" s="11"/>
      <c r="B30" s="49" t="s">
        <v>108</v>
      </c>
      <c r="C30" s="31"/>
      <c r="D30" s="10"/>
      <c r="E30" s="2"/>
      <c r="F30" s="65"/>
    </row>
    <row r="31" spans="1:6" s="3" customFormat="1" ht="30.75" customHeight="1" x14ac:dyDescent="0.4">
      <c r="A31" s="11">
        <v>1</v>
      </c>
      <c r="B31" s="49" t="s">
        <v>409</v>
      </c>
      <c r="C31" s="31"/>
      <c r="D31" s="10"/>
      <c r="E31" s="2"/>
      <c r="F31" s="65"/>
    </row>
    <row r="32" spans="1:6" s="3" customFormat="1" ht="30.75" customHeight="1" x14ac:dyDescent="0.4">
      <c r="A32" s="11"/>
      <c r="B32" s="49" t="s">
        <v>109</v>
      </c>
      <c r="C32" s="31"/>
      <c r="D32" s="10"/>
      <c r="E32" s="2"/>
      <c r="F32" s="65"/>
    </row>
    <row r="33" spans="1:6" s="3" customFormat="1" ht="30.75" customHeight="1" x14ac:dyDescent="0.4">
      <c r="A33" s="11"/>
      <c r="B33" s="49" t="s">
        <v>110</v>
      </c>
      <c r="C33" s="31"/>
      <c r="D33" s="10"/>
      <c r="E33" s="2"/>
      <c r="F33" s="65"/>
    </row>
    <row r="34" spans="1:6" s="3" customFormat="1" ht="30.75" customHeight="1" x14ac:dyDescent="0.4">
      <c r="A34" s="11">
        <v>1</v>
      </c>
      <c r="B34" s="49" t="s">
        <v>265</v>
      </c>
      <c r="C34" s="31"/>
      <c r="D34" s="10"/>
      <c r="E34" s="2"/>
      <c r="F34" s="65"/>
    </row>
    <row r="35" spans="1:6" s="3" customFormat="1" ht="30.75" customHeight="1" x14ac:dyDescent="0.4">
      <c r="A35" s="11">
        <v>1</v>
      </c>
      <c r="B35" s="49" t="s">
        <v>71</v>
      </c>
      <c r="C35" s="31"/>
      <c r="D35" s="10"/>
      <c r="E35" s="2"/>
      <c r="F35" s="65"/>
    </row>
    <row r="36" spans="1:6" s="3" customFormat="1" ht="30.75" customHeight="1" x14ac:dyDescent="0.4">
      <c r="A36" s="11"/>
      <c r="B36" s="49" t="s">
        <v>72</v>
      </c>
      <c r="C36" s="31"/>
      <c r="D36" s="10"/>
      <c r="E36" s="2"/>
      <c r="F36" s="65"/>
    </row>
    <row r="37" spans="1:6" s="3" customFormat="1" ht="30.75" customHeight="1" x14ac:dyDescent="0.4">
      <c r="A37" s="11"/>
      <c r="B37" s="49" t="s">
        <v>73</v>
      </c>
      <c r="C37" s="31"/>
      <c r="D37" s="10"/>
      <c r="E37" s="2"/>
      <c r="F37" s="65"/>
    </row>
    <row r="38" spans="1:6" s="3" customFormat="1" ht="30.75" customHeight="1" x14ac:dyDescent="0.4">
      <c r="A38" s="46" t="s">
        <v>5</v>
      </c>
      <c r="B38" s="47" t="s">
        <v>91</v>
      </c>
      <c r="C38" s="48"/>
      <c r="D38" s="48"/>
      <c r="E38" s="2"/>
      <c r="F38" s="65"/>
    </row>
    <row r="39" spans="1:6" s="3" customFormat="1" ht="30.75" customHeight="1" x14ac:dyDescent="0.4">
      <c r="A39" s="11"/>
      <c r="B39" s="49" t="s">
        <v>125</v>
      </c>
      <c r="C39" s="31"/>
      <c r="D39" s="10"/>
      <c r="E39" s="2"/>
      <c r="F39" s="65"/>
    </row>
    <row r="40" spans="1:6" s="3" customFormat="1" ht="30.75" customHeight="1" x14ac:dyDescent="0.4">
      <c r="A40" s="11"/>
      <c r="B40" s="49" t="s">
        <v>126</v>
      </c>
      <c r="C40" s="31"/>
      <c r="D40" s="10"/>
      <c r="E40" s="2"/>
      <c r="F40" s="65"/>
    </row>
    <row r="41" spans="1:6" s="3" customFormat="1" ht="30.75" customHeight="1" x14ac:dyDescent="0.4">
      <c r="A41" s="11"/>
      <c r="B41" s="49" t="s">
        <v>357</v>
      </c>
      <c r="C41" s="31"/>
      <c r="D41" s="10"/>
      <c r="E41" s="2"/>
      <c r="F41" s="65"/>
    </row>
    <row r="42" spans="1:6" s="3" customFormat="1" ht="30.75" customHeight="1" x14ac:dyDescent="0.4">
      <c r="A42" s="11">
        <v>1</v>
      </c>
      <c r="B42" s="49" t="s">
        <v>356</v>
      </c>
      <c r="C42" s="31"/>
      <c r="D42" s="10"/>
      <c r="E42" s="2"/>
      <c r="F42" s="65"/>
    </row>
    <row r="43" spans="1:6" s="16" customFormat="1" ht="30.75" customHeight="1" x14ac:dyDescent="0.4">
      <c r="A43" s="46" t="s">
        <v>5</v>
      </c>
      <c r="B43" s="47" t="s">
        <v>32</v>
      </c>
      <c r="C43" s="48"/>
      <c r="D43" s="48"/>
      <c r="E43" s="2"/>
      <c r="F43" s="65"/>
    </row>
    <row r="44" spans="1:6" s="16" customFormat="1" ht="30.75" hidden="1" customHeight="1" x14ac:dyDescent="0.4">
      <c r="A44" s="11"/>
      <c r="B44" s="50" t="s">
        <v>267</v>
      </c>
      <c r="C44" s="131"/>
      <c r="D44" s="132"/>
      <c r="E44" s="2"/>
      <c r="F44" s="65"/>
    </row>
    <row r="45" spans="1:6" s="16" customFormat="1" ht="30.75" customHeight="1" x14ac:dyDescent="0.4">
      <c r="A45" s="11">
        <v>1</v>
      </c>
      <c r="B45" s="50" t="s">
        <v>358</v>
      </c>
      <c r="C45" s="31"/>
      <c r="D45" s="10"/>
      <c r="E45" s="2"/>
      <c r="F45" s="65"/>
    </row>
    <row r="46" spans="1:6" s="3" customFormat="1" ht="30.75" customHeight="1" x14ac:dyDescent="0.4">
      <c r="A46" s="11"/>
      <c r="B46" s="50" t="s">
        <v>359</v>
      </c>
      <c r="C46" s="31"/>
      <c r="D46" s="10"/>
      <c r="E46" s="2"/>
      <c r="F46" s="65"/>
    </row>
    <row r="47" spans="1:6" s="3" customFormat="1" ht="30.75" customHeight="1" x14ac:dyDescent="0.4">
      <c r="A47" s="11">
        <v>1</v>
      </c>
      <c r="B47" s="50" t="s">
        <v>388</v>
      </c>
      <c r="C47" s="31"/>
      <c r="D47" s="10"/>
      <c r="E47" s="2"/>
      <c r="F47" s="65"/>
    </row>
    <row r="48" spans="1:6" s="3" customFormat="1" ht="30.75" customHeight="1" x14ac:dyDescent="0.4">
      <c r="A48" s="11"/>
      <c r="B48" s="50" t="s">
        <v>389</v>
      </c>
      <c r="C48" s="31"/>
      <c r="D48" s="10"/>
      <c r="E48" s="2"/>
      <c r="F48" s="65"/>
    </row>
    <row r="49" spans="1:6" s="3" customFormat="1" ht="30.75" customHeight="1" x14ac:dyDescent="0.4">
      <c r="A49" s="11"/>
      <c r="B49" s="50" t="s">
        <v>266</v>
      </c>
      <c r="C49" s="31"/>
      <c r="D49" s="10"/>
      <c r="E49" s="2"/>
      <c r="F49" s="65"/>
    </row>
    <row r="50" spans="1:6" s="16" customFormat="1" ht="30.75" customHeight="1" x14ac:dyDescent="0.4">
      <c r="A50" s="46" t="s">
        <v>5</v>
      </c>
      <c r="B50" s="47" t="s">
        <v>79</v>
      </c>
      <c r="C50" s="48"/>
      <c r="D50" s="48"/>
      <c r="E50" s="2"/>
      <c r="F50" s="65"/>
    </row>
    <row r="51" spans="1:6" s="3" customFormat="1" ht="25.5" customHeight="1" x14ac:dyDescent="0.4">
      <c r="A51" s="11"/>
      <c r="B51" s="50" t="s">
        <v>53</v>
      </c>
      <c r="C51" s="31"/>
      <c r="D51" s="10"/>
      <c r="E51" s="2"/>
      <c r="F51" s="65"/>
    </row>
    <row r="52" spans="1:6" s="3" customFormat="1" ht="24.65" customHeight="1" x14ac:dyDescent="0.4">
      <c r="A52" s="11"/>
      <c r="B52" s="50" t="s">
        <v>361</v>
      </c>
      <c r="C52" s="31"/>
      <c r="D52" s="10"/>
      <c r="E52" s="2"/>
      <c r="F52" s="65"/>
    </row>
    <row r="53" spans="1:6" s="3" customFormat="1" ht="24.65" customHeight="1" x14ac:dyDescent="0.4">
      <c r="A53" s="11"/>
      <c r="B53" s="50" t="s">
        <v>360</v>
      </c>
      <c r="C53" s="31"/>
      <c r="D53" s="10"/>
      <c r="E53" s="2"/>
      <c r="F53" s="65"/>
    </row>
    <row r="54" spans="1:6" s="3" customFormat="1" ht="25.25" customHeight="1" x14ac:dyDescent="0.4">
      <c r="A54" s="11"/>
      <c r="B54" s="50" t="s">
        <v>304</v>
      </c>
      <c r="C54" s="31"/>
      <c r="D54" s="10"/>
      <c r="E54" s="2"/>
      <c r="F54" s="65"/>
    </row>
    <row r="55" spans="1:6" s="3" customFormat="1" ht="25.25" customHeight="1" x14ac:dyDescent="0.4">
      <c r="A55" s="11"/>
      <c r="B55" s="50" t="s">
        <v>305</v>
      </c>
      <c r="C55" s="31"/>
      <c r="D55" s="10"/>
      <c r="E55" s="2"/>
      <c r="F55" s="65"/>
    </row>
    <row r="56" spans="1:6" s="3" customFormat="1" ht="25.5" customHeight="1" x14ac:dyDescent="0.4">
      <c r="A56" s="11"/>
      <c r="B56" s="50" t="s">
        <v>67</v>
      </c>
      <c r="C56" s="31"/>
      <c r="D56" s="10"/>
      <c r="E56" s="2"/>
      <c r="F56" s="65"/>
    </row>
    <row r="57" spans="1:6" s="3" customFormat="1" ht="25.5" customHeight="1" x14ac:dyDescent="0.4">
      <c r="A57" s="11"/>
      <c r="B57" s="50" t="s">
        <v>68</v>
      </c>
      <c r="C57" s="31"/>
      <c r="D57" s="10"/>
      <c r="E57" s="2"/>
      <c r="F57" s="65"/>
    </row>
    <row r="58" spans="1:6" s="3" customFormat="1" ht="25.5" customHeight="1" x14ac:dyDescent="0.4">
      <c r="A58" s="11"/>
      <c r="B58" s="50" t="s">
        <v>121</v>
      </c>
      <c r="C58" s="31"/>
      <c r="D58" s="10"/>
      <c r="E58" s="2"/>
      <c r="F58" s="65"/>
    </row>
    <row r="59" spans="1:6" s="16" customFormat="1" ht="30.75" customHeight="1" x14ac:dyDescent="0.4">
      <c r="A59" s="46" t="s">
        <v>5</v>
      </c>
      <c r="B59" s="47" t="s">
        <v>80</v>
      </c>
      <c r="C59" s="48"/>
      <c r="D59" s="48"/>
      <c r="E59" s="2"/>
      <c r="F59" s="65"/>
    </row>
    <row r="60" spans="1:6" s="3" customFormat="1" ht="30.75" customHeight="1" x14ac:dyDescent="0.4">
      <c r="A60" s="11">
        <v>1</v>
      </c>
      <c r="B60" s="50" t="s">
        <v>376</v>
      </c>
      <c r="C60" s="31"/>
      <c r="D60" s="10"/>
      <c r="E60" s="2"/>
      <c r="F60" s="65"/>
    </row>
    <row r="61" spans="1:6" s="3" customFormat="1" ht="30.75" customHeight="1" x14ac:dyDescent="0.4">
      <c r="A61" s="11"/>
      <c r="B61" s="50" t="s">
        <v>127</v>
      </c>
      <c r="C61" s="31"/>
      <c r="D61" s="10"/>
      <c r="E61" s="2"/>
      <c r="F61" s="65"/>
    </row>
    <row r="62" spans="1:6" s="3" customFormat="1" ht="30.75" customHeight="1" x14ac:dyDescent="0.4">
      <c r="A62" s="11"/>
      <c r="B62" s="50" t="s">
        <v>306</v>
      </c>
      <c r="C62" s="31"/>
      <c r="D62" s="10"/>
      <c r="E62" s="2"/>
      <c r="F62" s="65"/>
    </row>
    <row r="63" spans="1:6" s="3" customFormat="1" ht="30.75" customHeight="1" x14ac:dyDescent="0.4">
      <c r="A63" s="11">
        <v>1</v>
      </c>
      <c r="B63" s="50" t="s">
        <v>92</v>
      </c>
      <c r="C63" s="31"/>
      <c r="D63" s="10"/>
      <c r="E63" s="2"/>
      <c r="F63" s="65"/>
    </row>
    <row r="64" spans="1:6" s="3" customFormat="1" ht="30.75" customHeight="1" x14ac:dyDescent="0.4">
      <c r="A64" s="11">
        <v>1</v>
      </c>
      <c r="B64" s="49" t="s">
        <v>61</v>
      </c>
      <c r="C64" s="31"/>
      <c r="D64" s="10"/>
      <c r="E64" s="2"/>
      <c r="F64" s="65"/>
    </row>
    <row r="65" spans="1:6" s="3" customFormat="1" ht="30.75" customHeight="1" x14ac:dyDescent="0.4">
      <c r="A65" s="46" t="s">
        <v>5</v>
      </c>
      <c r="B65" s="47" t="s">
        <v>77</v>
      </c>
      <c r="C65" s="48"/>
      <c r="D65" s="48"/>
      <c r="E65" s="2"/>
      <c r="F65" s="65"/>
    </row>
    <row r="66" spans="1:6" s="4" customFormat="1" ht="30.75" customHeight="1" x14ac:dyDescent="0.4">
      <c r="A66" s="11"/>
      <c r="B66" s="50" t="s">
        <v>137</v>
      </c>
      <c r="C66" s="31"/>
      <c r="D66" s="10"/>
      <c r="E66" s="2"/>
      <c r="F66" s="65"/>
    </row>
    <row r="67" spans="1:6" s="3" customFormat="1" ht="30.75" hidden="1" customHeight="1" x14ac:dyDescent="0.4">
      <c r="A67" s="11"/>
      <c r="B67" s="50" t="s">
        <v>138</v>
      </c>
      <c r="C67" s="31"/>
      <c r="D67" s="10"/>
      <c r="E67" s="2"/>
      <c r="F67" s="65"/>
    </row>
    <row r="68" spans="1:6" s="3" customFormat="1" ht="30.75" customHeight="1" x14ac:dyDescent="0.4">
      <c r="A68" s="11"/>
      <c r="B68" s="51" t="s">
        <v>318</v>
      </c>
      <c r="C68" s="31"/>
      <c r="D68" s="10"/>
      <c r="E68" s="2"/>
      <c r="F68" s="65"/>
    </row>
    <row r="69" spans="1:6" s="3" customFormat="1" ht="30.75" customHeight="1" x14ac:dyDescent="0.4">
      <c r="A69" s="11"/>
      <c r="B69" s="50" t="s">
        <v>322</v>
      </c>
      <c r="C69" s="31"/>
      <c r="D69" s="10"/>
      <c r="E69" s="2"/>
      <c r="F69" s="65"/>
    </row>
    <row r="70" spans="1:6" s="3" customFormat="1" ht="30.75" customHeight="1" x14ac:dyDescent="0.4">
      <c r="A70" s="11"/>
      <c r="B70" s="51" t="s">
        <v>288</v>
      </c>
      <c r="C70" s="31"/>
      <c r="D70" s="10"/>
      <c r="E70" s="2"/>
      <c r="F70" s="65"/>
    </row>
    <row r="71" spans="1:6" s="3" customFormat="1" ht="30.75" customHeight="1" x14ac:dyDescent="0.4">
      <c r="A71" s="11">
        <v>1</v>
      </c>
      <c r="B71" s="51" t="s">
        <v>131</v>
      </c>
      <c r="C71" s="31"/>
      <c r="D71" s="10"/>
      <c r="E71" s="2"/>
      <c r="F71" s="65"/>
    </row>
    <row r="72" spans="1:6" s="3" customFormat="1" ht="30.75" hidden="1" customHeight="1" x14ac:dyDescent="0.4">
      <c r="A72" s="11"/>
      <c r="B72" s="50" t="s">
        <v>292</v>
      </c>
      <c r="C72" s="31"/>
      <c r="D72" s="10"/>
      <c r="E72" s="2"/>
      <c r="F72" s="65"/>
    </row>
    <row r="73" spans="1:6" s="3" customFormat="1" ht="30.75" hidden="1" customHeight="1" x14ac:dyDescent="0.4">
      <c r="A73" s="11"/>
      <c r="B73" s="50" t="s">
        <v>132</v>
      </c>
      <c r="C73" s="31"/>
      <c r="D73" s="10"/>
      <c r="E73" s="2"/>
      <c r="F73" s="65"/>
    </row>
    <row r="74" spans="1:6" s="3" customFormat="1" ht="30.75" customHeight="1" x14ac:dyDescent="0.4">
      <c r="A74" s="11"/>
      <c r="B74" s="51" t="s">
        <v>321</v>
      </c>
      <c r="C74" s="31"/>
      <c r="D74" s="10"/>
      <c r="E74" s="2"/>
      <c r="F74" s="65"/>
    </row>
    <row r="75" spans="1:6" s="3" customFormat="1" ht="30.75" customHeight="1" x14ac:dyDescent="0.4">
      <c r="A75" s="11"/>
      <c r="B75" s="50" t="s">
        <v>49</v>
      </c>
      <c r="C75" s="31"/>
      <c r="D75" s="10"/>
      <c r="E75" s="2"/>
      <c r="F75" s="65"/>
    </row>
    <row r="76" spans="1:6" s="3" customFormat="1" ht="30.75" customHeight="1" x14ac:dyDescent="0.4">
      <c r="A76" s="11"/>
      <c r="B76" s="50" t="s">
        <v>362</v>
      </c>
      <c r="C76" s="31"/>
      <c r="D76" s="10"/>
      <c r="E76" s="2"/>
      <c r="F76" s="65"/>
    </row>
    <row r="77" spans="1:6" s="3" customFormat="1" ht="30.75" customHeight="1" x14ac:dyDescent="0.4">
      <c r="A77" s="11"/>
      <c r="B77" s="50" t="s">
        <v>268</v>
      </c>
      <c r="C77" s="31"/>
      <c r="D77" s="10"/>
      <c r="E77" s="2"/>
      <c r="F77" s="65"/>
    </row>
    <row r="78" spans="1:6" s="3" customFormat="1" ht="30.75" customHeight="1" x14ac:dyDescent="0.4">
      <c r="A78" s="11">
        <v>1</v>
      </c>
      <c r="B78" s="50" t="s">
        <v>54</v>
      </c>
      <c r="C78" s="31"/>
      <c r="D78" s="10"/>
      <c r="E78" s="2"/>
      <c r="F78" s="65"/>
    </row>
    <row r="79" spans="1:6" s="3" customFormat="1" ht="30.75" customHeight="1" x14ac:dyDescent="0.4">
      <c r="A79" s="11"/>
      <c r="B79" s="50" t="s">
        <v>104</v>
      </c>
      <c r="C79" s="31"/>
      <c r="D79" s="10"/>
      <c r="E79" s="2"/>
      <c r="F79" s="65"/>
    </row>
    <row r="80" spans="1:6" s="3" customFormat="1" ht="30.75" customHeight="1" x14ac:dyDescent="0.4">
      <c r="A80" s="11">
        <v>1</v>
      </c>
      <c r="B80" s="50" t="s">
        <v>55</v>
      </c>
      <c r="C80" s="31"/>
      <c r="D80" s="10"/>
      <c r="E80" s="2"/>
      <c r="F80" s="65"/>
    </row>
    <row r="81" spans="1:6" s="3" customFormat="1" ht="30.75" customHeight="1" x14ac:dyDescent="0.4">
      <c r="A81" s="11"/>
      <c r="B81" s="50" t="s">
        <v>103</v>
      </c>
      <c r="C81" s="31"/>
      <c r="D81" s="10"/>
      <c r="E81" s="2"/>
      <c r="F81" s="65"/>
    </row>
    <row r="82" spans="1:6" s="3" customFormat="1" ht="30.75" customHeight="1" x14ac:dyDescent="0.4">
      <c r="A82" s="11"/>
      <c r="B82" s="50" t="s">
        <v>102</v>
      </c>
      <c r="C82" s="31"/>
      <c r="D82" s="10"/>
      <c r="E82" s="2"/>
      <c r="F82" s="65"/>
    </row>
    <row r="83" spans="1:6" s="3" customFormat="1" ht="30.75" customHeight="1" x14ac:dyDescent="0.4">
      <c r="A83" s="11"/>
      <c r="B83" s="50" t="s">
        <v>379</v>
      </c>
      <c r="C83" s="31"/>
      <c r="D83" s="10"/>
      <c r="E83" s="2"/>
      <c r="F83" s="65"/>
    </row>
    <row r="84" spans="1:6" s="3" customFormat="1" ht="30.75" customHeight="1" x14ac:dyDescent="0.4">
      <c r="A84" s="46" t="s">
        <v>5</v>
      </c>
      <c r="B84" s="47" t="s">
        <v>82</v>
      </c>
      <c r="C84" s="48"/>
      <c r="D84" s="48"/>
      <c r="E84" s="2"/>
      <c r="F84" s="65"/>
    </row>
    <row r="85" spans="1:6" s="3" customFormat="1" ht="30.75" customHeight="1" x14ac:dyDescent="0.4">
      <c r="A85" s="11"/>
      <c r="B85" s="49" t="s">
        <v>296</v>
      </c>
      <c r="C85" s="31"/>
      <c r="D85" s="10"/>
      <c r="E85" s="2"/>
      <c r="F85" s="65"/>
    </row>
    <row r="86" spans="1:6" s="3" customFormat="1" ht="30.75" customHeight="1" x14ac:dyDescent="0.4">
      <c r="A86" s="11"/>
      <c r="B86" s="49" t="s">
        <v>240</v>
      </c>
      <c r="C86" s="31"/>
      <c r="D86" s="10"/>
      <c r="E86" s="2"/>
      <c r="F86" s="65"/>
    </row>
    <row r="87" spans="1:6" s="3" customFormat="1" ht="30.75" customHeight="1" x14ac:dyDescent="0.4">
      <c r="A87" s="11"/>
      <c r="B87" s="49" t="s">
        <v>239</v>
      </c>
      <c r="C87" s="31"/>
      <c r="D87" s="10"/>
      <c r="E87" s="2"/>
      <c r="F87" s="65"/>
    </row>
    <row r="88" spans="1:6" s="3" customFormat="1" ht="30.75" customHeight="1" x14ac:dyDescent="0.4">
      <c r="A88" s="11">
        <v>1</v>
      </c>
      <c r="B88" s="50" t="s">
        <v>323</v>
      </c>
      <c r="C88" s="31"/>
      <c r="D88" s="10"/>
      <c r="E88" s="2"/>
      <c r="F88" s="65"/>
    </row>
    <row r="89" spans="1:6" s="3" customFormat="1" ht="30.75" customHeight="1" x14ac:dyDescent="0.4">
      <c r="A89" s="11"/>
      <c r="B89" s="50" t="s">
        <v>48</v>
      </c>
      <c r="C89" s="31"/>
      <c r="D89" s="10"/>
      <c r="E89" s="2"/>
      <c r="F89" s="65"/>
    </row>
    <row r="90" spans="1:6" s="3" customFormat="1" ht="30.75" customHeight="1" x14ac:dyDescent="0.4">
      <c r="A90" s="11"/>
      <c r="B90" s="50" t="s">
        <v>35</v>
      </c>
      <c r="C90" s="31"/>
      <c r="D90" s="10"/>
      <c r="E90" s="2"/>
      <c r="F90" s="65"/>
    </row>
    <row r="91" spans="1:6" s="3" customFormat="1" ht="30.75" customHeight="1" x14ac:dyDescent="0.4">
      <c r="A91" s="11"/>
      <c r="B91" s="50" t="s">
        <v>381</v>
      </c>
      <c r="C91" s="31"/>
      <c r="D91" s="10"/>
      <c r="E91" s="2"/>
      <c r="F91" s="65"/>
    </row>
    <row r="92" spans="1:6" s="3" customFormat="1" ht="30.75" customHeight="1" x14ac:dyDescent="0.4">
      <c r="A92" s="46" t="s">
        <v>5</v>
      </c>
      <c r="B92" s="47" t="s">
        <v>81</v>
      </c>
      <c r="C92" s="48"/>
      <c r="D92" s="48"/>
      <c r="E92" s="2"/>
      <c r="F92" s="65"/>
    </row>
    <row r="93" spans="1:6" s="3" customFormat="1" ht="30.75" customHeight="1" x14ac:dyDescent="0.4">
      <c r="A93" s="11">
        <v>1</v>
      </c>
      <c r="B93" s="50" t="s">
        <v>363</v>
      </c>
      <c r="C93" s="31"/>
      <c r="D93" s="10"/>
      <c r="E93" s="2"/>
      <c r="F93" s="65"/>
    </row>
    <row r="94" spans="1:6" s="3" customFormat="1" ht="30.75" customHeight="1" x14ac:dyDescent="0.4">
      <c r="A94" s="11"/>
      <c r="B94" s="50" t="s">
        <v>269</v>
      </c>
      <c r="C94" s="31"/>
      <c r="D94" s="10"/>
      <c r="E94" s="64"/>
    </row>
    <row r="95" spans="1:6" s="3" customFormat="1" ht="30.75" customHeight="1" x14ac:dyDescent="0.4">
      <c r="A95" s="11"/>
      <c r="B95" s="50" t="s">
        <v>364</v>
      </c>
      <c r="C95" s="31"/>
      <c r="D95" s="10"/>
      <c r="E95" s="2"/>
      <c r="F95" s="65"/>
    </row>
    <row r="96" spans="1:6" s="3" customFormat="1" ht="30.75" customHeight="1" x14ac:dyDescent="0.4">
      <c r="A96" s="11"/>
      <c r="B96" s="50" t="s">
        <v>365</v>
      </c>
      <c r="C96" s="31"/>
      <c r="D96" s="10"/>
      <c r="E96" s="64"/>
    </row>
    <row r="97" spans="1:6" s="3" customFormat="1" ht="30.75" customHeight="1" x14ac:dyDescent="0.4">
      <c r="A97" s="11">
        <v>1</v>
      </c>
      <c r="B97" s="50" t="s">
        <v>366</v>
      </c>
      <c r="C97" s="31"/>
      <c r="D97" s="10"/>
      <c r="E97" s="2"/>
      <c r="F97" s="65"/>
    </row>
    <row r="98" spans="1:6" s="3" customFormat="1" ht="30.75" customHeight="1" x14ac:dyDescent="0.4">
      <c r="A98" s="11"/>
      <c r="B98" s="50" t="s">
        <v>367</v>
      </c>
      <c r="C98" s="31"/>
      <c r="D98" s="10"/>
      <c r="E98" s="2"/>
      <c r="F98" s="65"/>
    </row>
    <row r="99" spans="1:6" s="3" customFormat="1" ht="30.75" customHeight="1" x14ac:dyDescent="0.4">
      <c r="A99" s="11"/>
      <c r="B99" s="50" t="s">
        <v>372</v>
      </c>
      <c r="C99" s="31"/>
      <c r="D99" s="10"/>
      <c r="E99" s="2"/>
      <c r="F99" s="65"/>
    </row>
    <row r="100" spans="1:6" s="3" customFormat="1" ht="30.75" customHeight="1" x14ac:dyDescent="0.4">
      <c r="A100" s="11"/>
      <c r="B100" s="50" t="s">
        <v>371</v>
      </c>
      <c r="C100" s="31"/>
      <c r="D100" s="10"/>
      <c r="E100" s="2"/>
      <c r="F100" s="65"/>
    </row>
    <row r="101" spans="1:6" s="3" customFormat="1" ht="30.75" customHeight="1" x14ac:dyDescent="0.4">
      <c r="A101" s="11"/>
      <c r="B101" s="49" t="s">
        <v>329</v>
      </c>
      <c r="C101" s="31"/>
      <c r="D101" s="10"/>
      <c r="E101" s="2"/>
      <c r="F101" s="65"/>
    </row>
    <row r="102" spans="1:6" s="3" customFormat="1" ht="30.75" customHeight="1" x14ac:dyDescent="0.4">
      <c r="A102" s="11"/>
      <c r="B102" s="49" t="s">
        <v>328</v>
      </c>
      <c r="C102" s="31"/>
      <c r="D102" s="10"/>
      <c r="E102" s="2"/>
      <c r="F102" s="65"/>
    </row>
    <row r="103" spans="1:6" s="3" customFormat="1" ht="30.75" customHeight="1" x14ac:dyDescent="0.4">
      <c r="A103" s="11">
        <v>1</v>
      </c>
      <c r="B103" s="50" t="s">
        <v>408</v>
      </c>
      <c r="C103" s="31"/>
      <c r="D103" s="10"/>
      <c r="E103" s="2"/>
      <c r="F103" s="65"/>
    </row>
    <row r="104" spans="1:6" s="3" customFormat="1" ht="30.75" customHeight="1" x14ac:dyDescent="0.4">
      <c r="A104" s="11"/>
      <c r="B104" s="50" t="s">
        <v>330</v>
      </c>
      <c r="C104" s="31"/>
      <c r="D104" s="10"/>
      <c r="E104" s="2"/>
      <c r="F104" s="65"/>
    </row>
    <row r="105" spans="1:6" s="3" customFormat="1" ht="30.75" customHeight="1" x14ac:dyDescent="0.4">
      <c r="A105" s="11"/>
      <c r="B105" s="50" t="s">
        <v>331</v>
      </c>
      <c r="C105" s="31"/>
      <c r="D105" s="10"/>
      <c r="E105" s="2"/>
      <c r="F105" s="65"/>
    </row>
    <row r="106" spans="1:6" s="3" customFormat="1" ht="30.75" customHeight="1" x14ac:dyDescent="0.4">
      <c r="A106" s="11"/>
      <c r="B106" s="50" t="s">
        <v>324</v>
      </c>
      <c r="C106" s="31"/>
      <c r="D106" s="10"/>
      <c r="E106" s="2"/>
      <c r="F106" s="65"/>
    </row>
    <row r="107" spans="1:6" s="3" customFormat="1" ht="30.75" customHeight="1" x14ac:dyDescent="0.4">
      <c r="A107" s="11"/>
      <c r="B107" s="50" t="s">
        <v>70</v>
      </c>
      <c r="C107" s="31"/>
      <c r="D107" s="10"/>
      <c r="E107" s="2"/>
      <c r="F107" s="65"/>
    </row>
    <row r="108" spans="1:6" s="3" customFormat="1" ht="30.75" customHeight="1" x14ac:dyDescent="0.4">
      <c r="A108" s="46" t="s">
        <v>5</v>
      </c>
      <c r="B108" s="47" t="s">
        <v>83</v>
      </c>
      <c r="C108" s="48"/>
      <c r="D108" s="48"/>
      <c r="E108" s="2"/>
      <c r="F108" s="65"/>
    </row>
    <row r="109" spans="1:6" s="3" customFormat="1" ht="30.75" customHeight="1" x14ac:dyDescent="0.4">
      <c r="A109" s="11">
        <v>1</v>
      </c>
      <c r="B109" s="50" t="s">
        <v>373</v>
      </c>
      <c r="C109" s="31"/>
      <c r="D109" s="10"/>
      <c r="E109" s="2"/>
      <c r="F109" s="65"/>
    </row>
    <row r="110" spans="1:6" s="3" customFormat="1" ht="30.75" customHeight="1" x14ac:dyDescent="0.4">
      <c r="A110" s="11"/>
      <c r="B110" s="50" t="s">
        <v>315</v>
      </c>
      <c r="C110" s="31"/>
      <c r="D110" s="10"/>
      <c r="E110" s="2"/>
      <c r="F110" s="65"/>
    </row>
    <row r="111" spans="1:6" s="3" customFormat="1" ht="30.75" customHeight="1" x14ac:dyDescent="0.4">
      <c r="A111" s="11"/>
      <c r="B111" s="50" t="s">
        <v>118</v>
      </c>
      <c r="C111" s="104"/>
      <c r="D111" s="107"/>
      <c r="E111" s="2"/>
      <c r="F111" s="65"/>
    </row>
    <row r="112" spans="1:6" s="3" customFormat="1" ht="30.75" customHeight="1" x14ac:dyDescent="0.4">
      <c r="A112" s="11"/>
      <c r="B112" s="50" t="s">
        <v>119</v>
      </c>
      <c r="C112" s="31"/>
      <c r="D112" s="10"/>
      <c r="E112" s="2"/>
      <c r="F112" s="65"/>
    </row>
    <row r="113" spans="1:6" s="3" customFormat="1" ht="30.75" customHeight="1" x14ac:dyDescent="0.4">
      <c r="A113" s="11"/>
      <c r="B113" s="50" t="s">
        <v>120</v>
      </c>
      <c r="C113" s="31"/>
      <c r="D113" s="10"/>
      <c r="E113" s="2"/>
      <c r="F113" s="65"/>
    </row>
    <row r="114" spans="1:6" s="3" customFormat="1" ht="30.75" customHeight="1" x14ac:dyDescent="0.4">
      <c r="A114" s="11">
        <v>1</v>
      </c>
      <c r="B114" s="50" t="s">
        <v>411</v>
      </c>
      <c r="C114" s="31"/>
      <c r="D114" s="10"/>
      <c r="E114" s="2"/>
      <c r="F114" s="65"/>
    </row>
    <row r="115" spans="1:6" s="3" customFormat="1" ht="30.75" customHeight="1" x14ac:dyDescent="0.4">
      <c r="A115" s="11">
        <v>1</v>
      </c>
      <c r="B115" s="50" t="s">
        <v>412</v>
      </c>
      <c r="C115" s="31"/>
      <c r="D115" s="10"/>
      <c r="E115" s="2"/>
      <c r="F115" s="65"/>
    </row>
    <row r="116" spans="1:6" s="3" customFormat="1" ht="30.75" customHeight="1" x14ac:dyDescent="0.4">
      <c r="A116" s="11">
        <v>1</v>
      </c>
      <c r="B116" s="50" t="s">
        <v>332</v>
      </c>
      <c r="C116" s="31"/>
      <c r="D116" s="10"/>
      <c r="E116" s="2"/>
      <c r="F116" s="65"/>
    </row>
    <row r="117" spans="1:6" s="3" customFormat="1" ht="30.75" customHeight="1" x14ac:dyDescent="0.4">
      <c r="A117" s="11"/>
      <c r="B117" s="50" t="s">
        <v>115</v>
      </c>
      <c r="C117" s="31"/>
      <c r="D117" s="10"/>
      <c r="E117" s="2"/>
      <c r="F117" s="65"/>
    </row>
    <row r="118" spans="1:6" s="3" customFormat="1" ht="30.75" customHeight="1" x14ac:dyDescent="0.4">
      <c r="A118" s="11"/>
      <c r="B118" s="50" t="s">
        <v>56</v>
      </c>
      <c r="C118" s="31"/>
      <c r="D118" s="10"/>
      <c r="E118" s="2"/>
      <c r="F118" s="65"/>
    </row>
    <row r="119" spans="1:6" s="3" customFormat="1" ht="30.75" customHeight="1" x14ac:dyDescent="0.4">
      <c r="A119" s="11">
        <v>1</v>
      </c>
      <c r="B119" s="50" t="s">
        <v>85</v>
      </c>
      <c r="C119" s="31"/>
      <c r="D119" s="10"/>
      <c r="E119" s="2"/>
      <c r="F119" s="65"/>
    </row>
    <row r="120" spans="1:6" s="16" customFormat="1" ht="30.75" customHeight="1" x14ac:dyDescent="0.4">
      <c r="A120" s="46" t="s">
        <v>5</v>
      </c>
      <c r="B120" s="47" t="s">
        <v>36</v>
      </c>
      <c r="C120" s="48"/>
      <c r="D120" s="48"/>
      <c r="E120" s="2"/>
      <c r="F120" s="65"/>
    </row>
    <row r="121" spans="1:6" s="16" customFormat="1" ht="30.75" customHeight="1" x14ac:dyDescent="0.4">
      <c r="A121" s="11">
        <v>1</v>
      </c>
      <c r="B121" s="50" t="s">
        <v>382</v>
      </c>
      <c r="C121" s="31"/>
      <c r="D121" s="10"/>
      <c r="E121" s="2"/>
      <c r="F121" s="65"/>
    </row>
    <row r="122" spans="1:6" s="16" customFormat="1" ht="30.75" customHeight="1" x14ac:dyDescent="0.4">
      <c r="A122" s="11"/>
      <c r="B122" s="50" t="s">
        <v>383</v>
      </c>
      <c r="C122" s="31"/>
      <c r="D122" s="10"/>
      <c r="E122" s="2"/>
      <c r="F122" s="65"/>
    </row>
    <row r="123" spans="1:6" s="16" customFormat="1" ht="30.75" customHeight="1" x14ac:dyDescent="0.4">
      <c r="A123" s="11">
        <v>1</v>
      </c>
      <c r="B123" s="50" t="s">
        <v>34</v>
      </c>
      <c r="C123" s="31"/>
      <c r="D123" s="10"/>
      <c r="E123" s="2"/>
      <c r="F123" s="65"/>
    </row>
    <row r="124" spans="1:6" s="3" customFormat="1" ht="30.75" customHeight="1" x14ac:dyDescent="0.4">
      <c r="A124" s="11">
        <v>1</v>
      </c>
      <c r="B124" s="50" t="s">
        <v>57</v>
      </c>
      <c r="C124" s="31"/>
      <c r="D124" s="10"/>
      <c r="E124" s="2"/>
      <c r="F124" s="65"/>
    </row>
    <row r="125" spans="1:6" s="3" customFormat="1" ht="30.75" customHeight="1" x14ac:dyDescent="0.4">
      <c r="A125" s="11">
        <v>1</v>
      </c>
      <c r="B125" s="50" t="s">
        <v>105</v>
      </c>
      <c r="C125" s="31"/>
      <c r="D125" s="10"/>
      <c r="E125" s="2"/>
      <c r="F125" s="65"/>
    </row>
    <row r="126" spans="1:6" s="3" customFormat="1" ht="30.75" customHeight="1" x14ac:dyDescent="0.4">
      <c r="A126" s="11">
        <v>1</v>
      </c>
      <c r="B126" s="50" t="s">
        <v>270</v>
      </c>
      <c r="C126" s="31"/>
      <c r="D126" s="10"/>
      <c r="E126" s="2"/>
      <c r="F126" s="65"/>
    </row>
    <row r="127" spans="1:6" s="16" customFormat="1" ht="30.75" customHeight="1" x14ac:dyDescent="0.4">
      <c r="A127" s="46" t="s">
        <v>5</v>
      </c>
      <c r="B127" s="47" t="s">
        <v>37</v>
      </c>
      <c r="C127" s="48"/>
      <c r="D127" s="47"/>
      <c r="E127" s="2"/>
      <c r="F127" s="65"/>
    </row>
    <row r="128" spans="1:6" s="3" customFormat="1" ht="30.75" customHeight="1" x14ac:dyDescent="0.4">
      <c r="A128" s="11">
        <v>1</v>
      </c>
      <c r="B128" s="50" t="s">
        <v>317</v>
      </c>
      <c r="C128" s="31"/>
      <c r="D128" s="10"/>
      <c r="E128" s="2"/>
      <c r="F128" s="65"/>
    </row>
    <row r="129" spans="1:6" s="3" customFormat="1" ht="30.75" customHeight="1" x14ac:dyDescent="0.4">
      <c r="A129" s="11">
        <v>1</v>
      </c>
      <c r="B129" s="50" t="s">
        <v>38</v>
      </c>
      <c r="C129" s="31"/>
      <c r="D129" s="10"/>
      <c r="E129" s="2"/>
      <c r="F129" s="65"/>
    </row>
    <row r="130" spans="1:6" s="3" customFormat="1" ht="30.75" customHeight="1" x14ac:dyDescent="0.4">
      <c r="A130" s="11">
        <v>1</v>
      </c>
      <c r="B130" s="50" t="s">
        <v>142</v>
      </c>
      <c r="C130" s="31"/>
      <c r="D130" s="10"/>
      <c r="E130" s="2"/>
      <c r="F130" s="65"/>
    </row>
    <row r="131" spans="1:6" s="3" customFormat="1" ht="30.75" customHeight="1" x14ac:dyDescent="0.4">
      <c r="A131" s="11"/>
      <c r="B131" s="50" t="s">
        <v>316</v>
      </c>
      <c r="C131" s="31"/>
      <c r="D131" s="10"/>
      <c r="E131" s="2"/>
      <c r="F131" s="65"/>
    </row>
    <row r="132" spans="1:6" s="4" customFormat="1" ht="30.75" customHeight="1" x14ac:dyDescent="0.4">
      <c r="A132" s="11">
        <v>1</v>
      </c>
      <c r="B132" s="50" t="s">
        <v>414</v>
      </c>
      <c r="C132" s="31"/>
      <c r="D132" s="10"/>
      <c r="E132" s="2"/>
      <c r="F132" s="65"/>
    </row>
    <row r="133" spans="1:6" s="4" customFormat="1" ht="30.75" customHeight="1" x14ac:dyDescent="0.4">
      <c r="A133" s="11"/>
      <c r="B133" s="50" t="s">
        <v>129</v>
      </c>
      <c r="C133" s="31"/>
      <c r="D133" s="10"/>
      <c r="E133" s="2"/>
      <c r="F133" s="65"/>
    </row>
    <row r="134" spans="1:6" s="4" customFormat="1" ht="30.75" customHeight="1" x14ac:dyDescent="0.4">
      <c r="A134" s="32" t="s">
        <v>5</v>
      </c>
      <c r="B134" s="33" t="s">
        <v>40</v>
      </c>
      <c r="C134" s="143">
        <v>1100000</v>
      </c>
      <c r="D134" s="144"/>
      <c r="E134" s="2"/>
      <c r="F134" s="65"/>
    </row>
    <row r="135" spans="1:6" s="4" customFormat="1" ht="30.75" customHeight="1" x14ac:dyDescent="0.4">
      <c r="A135" s="46" t="s">
        <v>5</v>
      </c>
      <c r="B135" s="47" t="s">
        <v>393</v>
      </c>
      <c r="C135" s="48"/>
      <c r="D135" s="47"/>
      <c r="E135" s="2"/>
      <c r="F135" s="65"/>
    </row>
    <row r="136" spans="1:6" s="4" customFormat="1" ht="30.75" customHeight="1" x14ac:dyDescent="0.4">
      <c r="A136" s="11">
        <v>1</v>
      </c>
      <c r="B136" s="72" t="s">
        <v>394</v>
      </c>
      <c r="C136" s="10">
        <v>4910</v>
      </c>
      <c r="D136" s="10">
        <v>4910</v>
      </c>
      <c r="E136" s="2"/>
      <c r="F136" s="65"/>
    </row>
    <row r="137" spans="1:6" s="4" customFormat="1" ht="30.75" customHeight="1" x14ac:dyDescent="0.4">
      <c r="A137" s="11">
        <v>1</v>
      </c>
      <c r="B137" s="105" t="s">
        <v>395</v>
      </c>
      <c r="C137" s="10">
        <v>3740</v>
      </c>
      <c r="D137" s="10">
        <v>3740</v>
      </c>
      <c r="E137" s="2"/>
      <c r="F137" s="65"/>
    </row>
    <row r="138" spans="1:6" s="4" customFormat="1" ht="30.75" customHeight="1" x14ac:dyDescent="0.4">
      <c r="A138" s="11">
        <v>4</v>
      </c>
      <c r="B138" s="72" t="s">
        <v>396</v>
      </c>
      <c r="C138" s="10">
        <v>400</v>
      </c>
      <c r="D138" s="10">
        <v>1600</v>
      </c>
      <c r="E138" s="2"/>
      <c r="F138" s="65"/>
    </row>
    <row r="139" spans="1:6" s="4" customFormat="1" ht="30.75" customHeight="1" x14ac:dyDescent="0.4">
      <c r="A139" s="11">
        <v>1</v>
      </c>
      <c r="B139" s="72" t="s">
        <v>397</v>
      </c>
      <c r="C139" s="10">
        <v>6280</v>
      </c>
      <c r="D139" s="10">
        <v>6280</v>
      </c>
      <c r="E139" s="2"/>
      <c r="F139" s="65"/>
    </row>
    <row r="140" spans="1:6" s="4" customFormat="1" ht="30.75" customHeight="1" x14ac:dyDescent="0.4">
      <c r="A140" s="11">
        <v>1</v>
      </c>
      <c r="B140" s="105" t="s">
        <v>398</v>
      </c>
      <c r="C140" s="99">
        <v>25120</v>
      </c>
      <c r="D140" s="10">
        <v>25120</v>
      </c>
      <c r="E140" s="2"/>
      <c r="F140" s="65"/>
    </row>
    <row r="141" spans="1:6" s="4" customFormat="1" ht="30.75" customHeight="1" x14ac:dyDescent="0.4">
      <c r="A141" s="11">
        <v>1</v>
      </c>
      <c r="B141" s="105" t="s">
        <v>399</v>
      </c>
      <c r="C141" s="99">
        <v>10880</v>
      </c>
      <c r="D141" s="10">
        <v>10880</v>
      </c>
      <c r="E141" s="2"/>
      <c r="F141" s="65"/>
    </row>
    <row r="142" spans="1:6" s="4" customFormat="1" ht="30.75" customHeight="1" x14ac:dyDescent="0.4">
      <c r="A142" s="11">
        <v>1</v>
      </c>
      <c r="B142" s="72" t="s">
        <v>400</v>
      </c>
      <c r="C142" s="103">
        <v>820</v>
      </c>
      <c r="D142" s="10">
        <v>820</v>
      </c>
      <c r="E142" s="2"/>
      <c r="F142" s="65"/>
    </row>
    <row r="143" spans="1:6" s="4" customFormat="1" ht="30.75" customHeight="1" x14ac:dyDescent="0.4">
      <c r="A143" s="11">
        <v>1</v>
      </c>
      <c r="B143" s="72" t="s">
        <v>401</v>
      </c>
      <c r="C143" s="10">
        <v>4800</v>
      </c>
      <c r="D143" s="10">
        <v>4800</v>
      </c>
      <c r="E143" s="2"/>
      <c r="F143" s="65"/>
    </row>
    <row r="144" spans="1:6" s="4" customFormat="1" ht="30.75" customHeight="1" x14ac:dyDescent="0.4">
      <c r="A144" s="11">
        <v>1</v>
      </c>
      <c r="B144" s="72" t="s">
        <v>402</v>
      </c>
      <c r="C144" s="10">
        <v>3210</v>
      </c>
      <c r="D144" s="10">
        <v>3210</v>
      </c>
      <c r="E144" s="2"/>
      <c r="F144" s="65"/>
    </row>
    <row r="145" spans="1:6" s="4" customFormat="1" ht="30.75" customHeight="1" x14ac:dyDescent="0.4">
      <c r="A145" s="11">
        <v>1</v>
      </c>
      <c r="B145" s="105" t="s">
        <v>415</v>
      </c>
      <c r="C145" s="10">
        <v>12990</v>
      </c>
      <c r="D145" s="10">
        <f t="shared" ref="D145:D147" si="0">C145*A145</f>
        <v>12990</v>
      </c>
      <c r="E145" s="2"/>
      <c r="F145" s="65"/>
    </row>
    <row r="146" spans="1:6" s="4" customFormat="1" ht="30.75" customHeight="1" x14ac:dyDescent="0.4">
      <c r="A146" s="11">
        <v>1</v>
      </c>
      <c r="B146" s="72" t="s">
        <v>361</v>
      </c>
      <c r="C146" s="10">
        <v>1520</v>
      </c>
      <c r="D146" s="10">
        <f t="shared" si="0"/>
        <v>1520</v>
      </c>
      <c r="E146" s="2"/>
      <c r="F146" s="65"/>
    </row>
    <row r="147" spans="1:6" s="4" customFormat="1" ht="30.75" customHeight="1" x14ac:dyDescent="0.4">
      <c r="A147" s="11">
        <v>1</v>
      </c>
      <c r="B147" s="105" t="s">
        <v>296</v>
      </c>
      <c r="C147" s="10">
        <v>3720</v>
      </c>
      <c r="D147" s="10">
        <f t="shared" si="0"/>
        <v>3720</v>
      </c>
      <c r="E147" s="2"/>
      <c r="F147" s="65"/>
    </row>
    <row r="148" spans="1:6" s="3" customFormat="1" ht="30.75" customHeight="1" x14ac:dyDescent="0.4">
      <c r="A148" s="109" t="s">
        <v>5</v>
      </c>
      <c r="B148" s="110" t="s">
        <v>39</v>
      </c>
      <c r="C148" s="111"/>
      <c r="D148" s="5">
        <f>SUM(D136:D147)</f>
        <v>79590</v>
      </c>
    </row>
    <row r="149" spans="1:6" s="3" customFormat="1" ht="30.75" customHeight="1" x14ac:dyDescent="0.4">
      <c r="A149" s="32" t="s">
        <v>5</v>
      </c>
      <c r="B149" s="108" t="s">
        <v>40</v>
      </c>
      <c r="C149" s="145">
        <f>D148+C134</f>
        <v>1179590</v>
      </c>
      <c r="D149" s="146"/>
    </row>
    <row r="150" spans="1:6" s="3" customFormat="1" ht="20" x14ac:dyDescent="0.4">
      <c r="A150" s="11"/>
      <c r="B150" s="52"/>
      <c r="C150" s="5"/>
      <c r="D150" s="5"/>
    </row>
    <row r="151" spans="1:6" s="3" customFormat="1" ht="20" x14ac:dyDescent="0.4">
      <c r="A151" s="24"/>
      <c r="B151" s="13"/>
      <c r="C151" s="14"/>
      <c r="D151" s="14"/>
    </row>
    <row r="152" spans="1:6" s="3" customFormat="1" ht="20" x14ac:dyDescent="0.4">
      <c r="A152" s="36" t="s">
        <v>5</v>
      </c>
      <c r="B152" s="53" t="s">
        <v>41</v>
      </c>
      <c r="C152" s="5"/>
      <c r="D152" s="5"/>
    </row>
    <row r="153" spans="1:6" s="3" customFormat="1" ht="20" x14ac:dyDescent="0.4">
      <c r="A153" s="37" t="s">
        <v>5</v>
      </c>
      <c r="B153" s="54" t="s">
        <v>42</v>
      </c>
      <c r="C153" s="55">
        <v>0.15</v>
      </c>
      <c r="D153" s="5">
        <f>C149*C153</f>
        <v>176938.5</v>
      </c>
    </row>
    <row r="154" spans="1:6" s="3" customFormat="1" ht="20" x14ac:dyDescent="0.4">
      <c r="A154" s="38" t="s">
        <v>5</v>
      </c>
      <c r="B154" s="56" t="s">
        <v>60</v>
      </c>
      <c r="C154" s="55">
        <v>0.25</v>
      </c>
      <c r="D154" s="5">
        <f>C149*C154</f>
        <v>294897.5</v>
      </c>
    </row>
    <row r="155" spans="1:6" s="3" customFormat="1" ht="20" x14ac:dyDescent="0.4">
      <c r="A155" s="38" t="s">
        <v>5</v>
      </c>
      <c r="B155" s="56" t="s">
        <v>43</v>
      </c>
      <c r="C155" s="55">
        <v>0.3</v>
      </c>
      <c r="D155" s="5">
        <f>C149*C155</f>
        <v>353877</v>
      </c>
    </row>
    <row r="156" spans="1:6" s="3" customFormat="1" ht="20" x14ac:dyDescent="0.4">
      <c r="A156" s="38" t="s">
        <v>5</v>
      </c>
      <c r="B156" s="56" t="s">
        <v>44</v>
      </c>
      <c r="C156" s="55">
        <v>0.3</v>
      </c>
      <c r="D156" s="5">
        <f>C149*C156</f>
        <v>353877</v>
      </c>
    </row>
    <row r="157" spans="1:6" s="3" customFormat="1" ht="20" x14ac:dyDescent="0.4">
      <c r="A157" s="39" t="s">
        <v>5</v>
      </c>
      <c r="B157" s="57" t="s">
        <v>45</v>
      </c>
      <c r="C157" s="58"/>
      <c r="D157" s="59">
        <f>SUM(D153:D156)</f>
        <v>1179590</v>
      </c>
    </row>
    <row r="158" spans="1:6" s="3" customFormat="1" ht="20" x14ac:dyDescent="0.4">
      <c r="A158" s="40" t="s">
        <v>5</v>
      </c>
      <c r="B158" s="60" t="s">
        <v>46</v>
      </c>
      <c r="C158" s="18"/>
      <c r="D158" s="18"/>
    </row>
    <row r="159" spans="1:6" s="3" customFormat="1" ht="20" x14ac:dyDescent="0.4">
      <c r="A159" s="40" t="s">
        <v>5</v>
      </c>
      <c r="B159" s="61" t="s">
        <v>47</v>
      </c>
      <c r="C159" s="18"/>
      <c r="D159" s="18"/>
    </row>
    <row r="160" spans="1:6" s="3" customFormat="1" ht="20" x14ac:dyDescent="0.4">
      <c r="A160" s="40" t="s">
        <v>5</v>
      </c>
      <c r="B160" s="62" t="s">
        <v>2</v>
      </c>
      <c r="C160" s="19"/>
      <c r="D160" s="19"/>
    </row>
    <row r="161" spans="1:4" s="3" customFormat="1" ht="105" customHeight="1" x14ac:dyDescent="0.4">
      <c r="A161" s="27"/>
      <c r="C161" s="19"/>
      <c r="D161" s="19"/>
    </row>
    <row r="162" spans="1:4" x14ac:dyDescent="0.35">
      <c r="D162" s="10"/>
    </row>
  </sheetData>
  <sheetProtection selectLockedCells="1"/>
  <protectedRanges>
    <protectedRange sqref="A10:B13 A66:A83 A86:A91 A60:A64 A97 A39:A42 A21:A27 A15:A19 A30:A37 A46:A49 A51:A58 A109:A119 A121:A126 A128:A133" name="Plage1_4"/>
    <protectedRange sqref="A151 A150:B150 A158:B160" name="Plage1_1_1_3"/>
    <protectedRange sqref="A148:B149 A14:B14 A9:B9 A43:B43 A50:B50 A59:B59 A127:B127 A108:B108 A65:B65 A44:A45 A92:B92 A120:B120 A20:B20 A28:B29 A38:B38 A84:B85 A134:B134 B147" name="Plage1_3_3"/>
    <protectedRange sqref="A152:B157" name="Plage1_1_1_5_3"/>
    <protectedRange sqref="A101:A107 A93 A95 A98" name="Plage1_4_1"/>
    <protectedRange sqref="A99:A100" name="Plage1_4_2"/>
    <protectedRange sqref="A94" name="Plage1_4_4"/>
    <protectedRange sqref="A96" name="Plage1_4_4_1"/>
    <protectedRange sqref="A135:B135" name="Plage1_3_3_1"/>
    <protectedRange sqref="A136:A141 A143:A147" name="Plage1_4_3"/>
    <protectedRange sqref="A142" name="Plage1_4_2_1"/>
  </protectedRanges>
  <autoFilter ref="A8:D149" xr:uid="{083E9F32-1DB6-4B15-AEFE-B74533386877}"/>
  <mergeCells count="8">
    <mergeCell ref="C134:D134"/>
    <mergeCell ref="C149:D149"/>
    <mergeCell ref="C3:D3"/>
    <mergeCell ref="C4:D4"/>
    <mergeCell ref="C5:D5"/>
    <mergeCell ref="C6:D6"/>
    <mergeCell ref="C7:D7"/>
    <mergeCell ref="C44:D44"/>
  </mergeCells>
  <pageMargins left="0.70866141732283472" right="0.70866141732283472" top="0.74803149606299213" bottom="0.74803149606299213" header="0.31496062992125984" footer="0.31496062992125984"/>
  <pageSetup paperSize="8" scale="85" fitToHeight="0" orientation="portrait" r:id="rId1"/>
  <headerFooter>
    <oddFooter>&amp;L&amp;P&amp;COCEAN CLASS&amp;RA2023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D908D-B47D-4696-8D5F-EC72CC47B55D}">
  <sheetPr>
    <pageSetUpPr fitToPage="1"/>
  </sheetPr>
  <dimension ref="A1:F147"/>
  <sheetViews>
    <sheetView workbookViewId="0"/>
  </sheetViews>
  <sheetFormatPr baseColWidth="10" defaultColWidth="11.453125" defaultRowHeight="15.5" x14ac:dyDescent="0.35"/>
  <cols>
    <col min="1" max="1" width="7.6328125" style="25" customWidth="1"/>
    <col min="2" max="2" width="117.36328125" style="1" bestFit="1" customWidth="1"/>
    <col min="3" max="4" width="14.54296875" style="19" bestFit="1" customWidth="1"/>
    <col min="5" max="5" width="11.453125" style="2"/>
    <col min="6" max="6" width="20.90625" style="2" customWidth="1"/>
    <col min="7" max="16384" width="11.453125" style="2"/>
  </cols>
  <sheetData>
    <row r="1" spans="1:6" ht="31.5" customHeight="1" x14ac:dyDescent="0.35">
      <c r="A1" s="20"/>
      <c r="B1" s="43" t="s">
        <v>307</v>
      </c>
      <c r="C1" s="17"/>
      <c r="D1" s="28"/>
    </row>
    <row r="2" spans="1:6" ht="31.5" customHeight="1" x14ac:dyDescent="0.35">
      <c r="A2" s="21"/>
      <c r="B2" s="44" t="s">
        <v>308</v>
      </c>
      <c r="C2" s="29"/>
      <c r="D2" s="30"/>
    </row>
    <row r="3" spans="1:6" ht="31.5" customHeight="1" x14ac:dyDescent="0.35">
      <c r="A3" s="21"/>
      <c r="B3" s="44" t="s">
        <v>272</v>
      </c>
      <c r="C3" s="133"/>
      <c r="D3" s="134"/>
    </row>
    <row r="4" spans="1:6" ht="31.5" customHeight="1" x14ac:dyDescent="0.35">
      <c r="A4" s="21"/>
      <c r="B4" s="44" t="s">
        <v>271</v>
      </c>
      <c r="C4" s="133"/>
      <c r="D4" s="134"/>
    </row>
    <row r="5" spans="1:6" ht="31.5" customHeight="1" x14ac:dyDescent="0.35">
      <c r="A5" s="21"/>
      <c r="B5" s="44" t="s">
        <v>144</v>
      </c>
      <c r="C5" s="133"/>
      <c r="D5" s="134"/>
    </row>
    <row r="6" spans="1:6" ht="31.5" customHeight="1" x14ac:dyDescent="0.35">
      <c r="A6" s="21"/>
      <c r="B6" s="44" t="s">
        <v>145</v>
      </c>
      <c r="C6" s="133"/>
      <c r="D6" s="134"/>
    </row>
    <row r="7" spans="1:6" ht="31.5" customHeight="1" thickBot="1" x14ac:dyDescent="0.4">
      <c r="A7" s="21"/>
      <c r="B7" s="74"/>
      <c r="C7" s="133"/>
      <c r="D7" s="134"/>
    </row>
    <row r="8" spans="1:6" customFormat="1" ht="32.25" customHeight="1" x14ac:dyDescent="0.35">
      <c r="A8" s="7" t="s">
        <v>0</v>
      </c>
      <c r="B8" s="9" t="s">
        <v>6</v>
      </c>
      <c r="C8" s="41" t="s">
        <v>7</v>
      </c>
      <c r="D8" s="42" t="s">
        <v>4</v>
      </c>
      <c r="E8" s="2"/>
      <c r="F8" s="66"/>
    </row>
    <row r="9" spans="1:6" s="3" customFormat="1" ht="46.5" x14ac:dyDescent="0.4">
      <c r="A9" s="75" t="s">
        <v>5</v>
      </c>
      <c r="B9" s="67" t="s">
        <v>146</v>
      </c>
      <c r="C9" s="15"/>
      <c r="D9" s="76"/>
      <c r="E9" s="2"/>
    </row>
    <row r="10" spans="1:6" s="3" customFormat="1" ht="30.75" customHeight="1" x14ac:dyDescent="0.4">
      <c r="A10" s="77">
        <v>1</v>
      </c>
      <c r="B10" s="68" t="s">
        <v>147</v>
      </c>
      <c r="C10" s="31">
        <f>FR!$C10</f>
        <v>0</v>
      </c>
      <c r="D10" s="76">
        <f>C10*A10</f>
        <v>0</v>
      </c>
      <c r="E10" s="2"/>
      <c r="F10" s="65"/>
    </row>
    <row r="11" spans="1:6" s="3" customFormat="1" ht="30.75" customHeight="1" x14ac:dyDescent="0.4">
      <c r="A11" s="77"/>
      <c r="B11" s="68" t="s">
        <v>148</v>
      </c>
      <c r="C11" s="31">
        <f>FR!$C11</f>
        <v>1076760</v>
      </c>
      <c r="D11" s="76">
        <f t="shared" ref="D11:D13" si="0">C11*A11</f>
        <v>0</v>
      </c>
      <c r="E11" s="2"/>
      <c r="F11" s="65"/>
    </row>
    <row r="12" spans="1:6" s="3" customFormat="1" ht="30.75" customHeight="1" x14ac:dyDescent="0.4">
      <c r="A12" s="77"/>
      <c r="B12" s="68" t="s">
        <v>149</v>
      </c>
      <c r="C12" s="31">
        <f>FR!$C12</f>
        <v>1104570</v>
      </c>
      <c r="D12" s="76">
        <f t="shared" si="0"/>
        <v>0</v>
      </c>
      <c r="E12" s="2"/>
      <c r="F12" s="65"/>
    </row>
    <row r="13" spans="1:6" s="3" customFormat="1" ht="30.75" customHeight="1" x14ac:dyDescent="0.4">
      <c r="A13" s="77"/>
      <c r="B13" s="68" t="s">
        <v>150</v>
      </c>
      <c r="C13" s="31">
        <f>FR!$C13</f>
        <v>1113530</v>
      </c>
      <c r="D13" s="76">
        <f t="shared" si="0"/>
        <v>0</v>
      </c>
      <c r="E13" s="2"/>
      <c r="F13" s="65"/>
    </row>
    <row r="14" spans="1:6" s="16" customFormat="1" ht="30.75" customHeight="1" x14ac:dyDescent="0.4">
      <c r="A14" s="78" t="s">
        <v>5</v>
      </c>
      <c r="B14" s="47" t="s">
        <v>153</v>
      </c>
      <c r="C14" s="48"/>
      <c r="D14" s="79"/>
      <c r="E14" s="2"/>
      <c r="F14" s="65"/>
    </row>
    <row r="15" spans="1:6" s="3" customFormat="1" ht="30.75" customHeight="1" x14ac:dyDescent="0.4">
      <c r="A15" s="77">
        <v>1</v>
      </c>
      <c r="B15" s="70" t="s">
        <v>302</v>
      </c>
      <c r="C15" s="31">
        <f>FR!$C16</f>
        <v>0</v>
      </c>
      <c r="D15" s="76">
        <f>C15*A15</f>
        <v>0</v>
      </c>
      <c r="E15" s="2"/>
      <c r="F15" s="65"/>
    </row>
    <row r="16" spans="1:6" s="3" customFormat="1" ht="30.75" customHeight="1" x14ac:dyDescent="0.4">
      <c r="A16" s="77">
        <v>1</v>
      </c>
      <c r="B16" s="70" t="s">
        <v>303</v>
      </c>
      <c r="C16" s="31">
        <f>FR!$C17</f>
        <v>0</v>
      </c>
      <c r="D16" s="76">
        <f>C16*A16</f>
        <v>0</v>
      </c>
      <c r="E16" s="2"/>
      <c r="F16" s="65"/>
    </row>
    <row r="17" spans="1:6" s="3" customFormat="1" ht="30.75" customHeight="1" x14ac:dyDescent="0.4">
      <c r="A17" s="77"/>
      <c r="B17" s="70" t="s">
        <v>273</v>
      </c>
      <c r="C17" s="31">
        <f>FR!$C18</f>
        <v>15680</v>
      </c>
      <c r="D17" s="76">
        <f>C17*A17</f>
        <v>0</v>
      </c>
      <c r="E17" s="2"/>
      <c r="F17" s="65"/>
    </row>
    <row r="18" spans="1:6" s="3" customFormat="1" ht="30.75" customHeight="1" x14ac:dyDescent="0.4">
      <c r="A18" s="77"/>
      <c r="B18" s="69" t="s">
        <v>151</v>
      </c>
      <c r="C18" s="31">
        <f>FR!$C19</f>
        <v>95090</v>
      </c>
      <c r="D18" s="76">
        <f>C18*A18</f>
        <v>0</v>
      </c>
      <c r="E18" s="2"/>
      <c r="F18" s="65"/>
    </row>
    <row r="19" spans="1:6" s="3" customFormat="1" ht="30.75" customHeight="1" x14ac:dyDescent="0.4">
      <c r="A19" s="77"/>
      <c r="B19" s="69" t="s">
        <v>152</v>
      </c>
      <c r="C19" s="31">
        <f>FR!$C20</f>
        <v>27550</v>
      </c>
      <c r="D19" s="76">
        <f>C19*A19</f>
        <v>0</v>
      </c>
      <c r="E19" s="2"/>
      <c r="F19" s="65"/>
    </row>
    <row r="20" spans="1:6" s="3" customFormat="1" ht="30.75" customHeight="1" x14ac:dyDescent="0.4">
      <c r="A20" s="78" t="s">
        <v>5</v>
      </c>
      <c r="B20" s="47" t="s">
        <v>89</v>
      </c>
      <c r="C20" s="48"/>
      <c r="D20" s="79"/>
      <c r="E20" s="2"/>
      <c r="F20" s="65"/>
    </row>
    <row r="21" spans="1:6" s="3" customFormat="1" ht="30.75" customHeight="1" x14ac:dyDescent="0.4">
      <c r="A21" s="77"/>
      <c r="B21" s="69" t="s">
        <v>154</v>
      </c>
      <c r="C21" s="31">
        <f>FR!$C22</f>
        <v>0</v>
      </c>
      <c r="D21" s="76">
        <f>C21*A21</f>
        <v>0</v>
      </c>
      <c r="E21" s="2"/>
      <c r="F21" s="65"/>
    </row>
    <row r="22" spans="1:6" s="3" customFormat="1" ht="30.75" customHeight="1" x14ac:dyDescent="0.4">
      <c r="A22" s="77"/>
      <c r="B22" s="69" t="s">
        <v>155</v>
      </c>
      <c r="C22" s="31">
        <f>FR!$C26</f>
        <v>12040</v>
      </c>
      <c r="D22" s="76">
        <f t="shared" ref="D22:D40" si="1">C22*A22</f>
        <v>0</v>
      </c>
      <c r="E22" s="2"/>
      <c r="F22" s="65"/>
    </row>
    <row r="23" spans="1:6" s="3" customFormat="1" ht="30.75" customHeight="1" x14ac:dyDescent="0.4">
      <c r="A23" s="77"/>
      <c r="B23" s="70" t="s">
        <v>275</v>
      </c>
      <c r="C23" s="31">
        <f>FR!$C27</f>
        <v>19820</v>
      </c>
      <c r="D23" s="76">
        <f t="shared" si="1"/>
        <v>0</v>
      </c>
      <c r="E23" s="2"/>
      <c r="F23" s="65"/>
    </row>
    <row r="24" spans="1:6" s="3" customFormat="1" ht="30.75" customHeight="1" x14ac:dyDescent="0.4">
      <c r="A24" s="77">
        <v>1</v>
      </c>
      <c r="B24" s="69" t="s">
        <v>156</v>
      </c>
      <c r="C24" s="31">
        <f>FR!$C28</f>
        <v>22910</v>
      </c>
      <c r="D24" s="76">
        <f>C24*A24</f>
        <v>22910</v>
      </c>
      <c r="E24" s="2"/>
      <c r="F24" s="65"/>
    </row>
    <row r="25" spans="1:6" s="3" customFormat="1" ht="30.75" customHeight="1" x14ac:dyDescent="0.4">
      <c r="A25" s="77"/>
      <c r="B25" s="70" t="s">
        <v>274</v>
      </c>
      <c r="C25" s="31">
        <f>FR!$C29</f>
        <v>29990</v>
      </c>
      <c r="D25" s="76">
        <f>C25*A25</f>
        <v>0</v>
      </c>
      <c r="E25" s="2"/>
      <c r="F25" s="65"/>
    </row>
    <row r="26" spans="1:6" s="3" customFormat="1" ht="30.75" customHeight="1" x14ac:dyDescent="0.4">
      <c r="A26" s="78" t="s">
        <v>5</v>
      </c>
      <c r="B26" s="47" t="s">
        <v>166</v>
      </c>
      <c r="C26" s="48"/>
      <c r="D26" s="79"/>
      <c r="E26" s="2"/>
      <c r="F26" s="65"/>
    </row>
    <row r="27" spans="1:6" s="3" customFormat="1" ht="30.75" customHeight="1" x14ac:dyDescent="0.4">
      <c r="A27" s="77"/>
      <c r="B27" s="49" t="s">
        <v>165</v>
      </c>
      <c r="C27" s="31">
        <f>FR!$C31</f>
        <v>11550</v>
      </c>
      <c r="D27" s="76">
        <f t="shared" si="1"/>
        <v>0</v>
      </c>
      <c r="E27" s="2"/>
      <c r="F27" s="65"/>
    </row>
    <row r="28" spans="1:6" s="3" customFormat="1" ht="30.75" customHeight="1" x14ac:dyDescent="0.4">
      <c r="A28" s="77"/>
      <c r="B28" s="69" t="s">
        <v>157</v>
      </c>
      <c r="C28" s="31">
        <f>FR!$C32</f>
        <v>0</v>
      </c>
      <c r="D28" s="76">
        <f t="shared" si="1"/>
        <v>0</v>
      </c>
      <c r="E28" s="2"/>
      <c r="F28" s="65"/>
    </row>
    <row r="29" spans="1:6" s="3" customFormat="1" ht="30.75" customHeight="1" x14ac:dyDescent="0.4">
      <c r="A29" s="77">
        <v>1</v>
      </c>
      <c r="B29" s="69" t="s">
        <v>158</v>
      </c>
      <c r="C29" s="31">
        <f>FR!$C33</f>
        <v>0</v>
      </c>
      <c r="D29" s="76">
        <f t="shared" si="1"/>
        <v>0</v>
      </c>
      <c r="E29" s="2"/>
      <c r="F29" s="65"/>
    </row>
    <row r="30" spans="1:6" s="3" customFormat="1" ht="30.75" customHeight="1" x14ac:dyDescent="0.4">
      <c r="A30" s="77"/>
      <c r="B30" s="69" t="s">
        <v>162</v>
      </c>
      <c r="C30" s="31">
        <f>FR!$C34</f>
        <v>10270</v>
      </c>
      <c r="D30" s="76">
        <f t="shared" ref="D30:D35" si="2">C30*A30</f>
        <v>0</v>
      </c>
      <c r="E30" s="2"/>
      <c r="F30" s="65"/>
    </row>
    <row r="31" spans="1:6" s="3" customFormat="1" ht="30.75" customHeight="1" x14ac:dyDescent="0.4">
      <c r="A31" s="77"/>
      <c r="B31" s="69" t="s">
        <v>163</v>
      </c>
      <c r="C31" s="31">
        <f>FR!$C35</f>
        <v>10495</v>
      </c>
      <c r="D31" s="76">
        <f t="shared" si="2"/>
        <v>0</v>
      </c>
      <c r="E31" s="2"/>
      <c r="F31" s="65"/>
    </row>
    <row r="32" spans="1:6" s="3" customFormat="1" ht="30.75" customHeight="1" x14ac:dyDescent="0.4">
      <c r="A32" s="77"/>
      <c r="B32" s="69" t="s">
        <v>164</v>
      </c>
      <c r="C32" s="31">
        <f>FR!$C36</f>
        <v>0</v>
      </c>
      <c r="D32" s="76">
        <f t="shared" si="2"/>
        <v>0</v>
      </c>
      <c r="E32" s="2"/>
      <c r="F32" s="65"/>
    </row>
    <row r="33" spans="1:6" s="3" customFormat="1" ht="30.75" customHeight="1" x14ac:dyDescent="0.4">
      <c r="A33" s="77"/>
      <c r="B33" s="69" t="s">
        <v>159</v>
      </c>
      <c r="C33" s="31">
        <f>FR!$C37</f>
        <v>0</v>
      </c>
      <c r="D33" s="76">
        <f t="shared" si="2"/>
        <v>0</v>
      </c>
      <c r="E33" s="2"/>
      <c r="F33" s="65"/>
    </row>
    <row r="34" spans="1:6" s="3" customFormat="1" ht="30.75" customHeight="1" x14ac:dyDescent="0.4">
      <c r="A34" s="77"/>
      <c r="B34" s="69" t="s">
        <v>160</v>
      </c>
      <c r="C34" s="31">
        <f>FR!$C38</f>
        <v>5550</v>
      </c>
      <c r="D34" s="76">
        <f t="shared" si="2"/>
        <v>0</v>
      </c>
      <c r="E34" s="2"/>
      <c r="F34" s="65"/>
    </row>
    <row r="35" spans="1:6" s="3" customFormat="1" ht="30.75" customHeight="1" x14ac:dyDescent="0.4">
      <c r="A35" s="77">
        <v>1</v>
      </c>
      <c r="B35" s="69" t="s">
        <v>161</v>
      </c>
      <c r="C35" s="31">
        <f>FR!$C39</f>
        <v>12260</v>
      </c>
      <c r="D35" s="76">
        <f t="shared" si="2"/>
        <v>12260</v>
      </c>
      <c r="E35" s="2"/>
      <c r="F35" s="65"/>
    </row>
    <row r="36" spans="1:6" s="3" customFormat="1" ht="30.75" customHeight="1" x14ac:dyDescent="0.4">
      <c r="A36" s="78" t="s">
        <v>5</v>
      </c>
      <c r="B36" s="47" t="s">
        <v>167</v>
      </c>
      <c r="C36" s="48"/>
      <c r="D36" s="79"/>
      <c r="E36" s="2"/>
      <c r="F36" s="65"/>
    </row>
    <row r="37" spans="1:6" s="3" customFormat="1" ht="30.75" customHeight="1" x14ac:dyDescent="0.4">
      <c r="A37" s="77"/>
      <c r="B37" s="70" t="s">
        <v>168</v>
      </c>
      <c r="C37" s="31">
        <f>FR!$C41</f>
        <v>2350</v>
      </c>
      <c r="D37" s="76">
        <f>C37*A37</f>
        <v>0</v>
      </c>
      <c r="E37" s="2"/>
      <c r="F37" s="65"/>
    </row>
    <row r="38" spans="1:6" s="3" customFormat="1" ht="30.75" customHeight="1" x14ac:dyDescent="0.4">
      <c r="A38" s="77"/>
      <c r="B38" s="70" t="s">
        <v>169</v>
      </c>
      <c r="C38" s="31">
        <f>FR!$C42</f>
        <v>9310</v>
      </c>
      <c r="D38" s="76">
        <f>C38*A38</f>
        <v>0</v>
      </c>
      <c r="E38" s="2"/>
      <c r="F38" s="65"/>
    </row>
    <row r="39" spans="1:6" s="3" customFormat="1" ht="30.75" customHeight="1" x14ac:dyDescent="0.4">
      <c r="A39" s="77"/>
      <c r="B39" s="70" t="s">
        <v>170</v>
      </c>
      <c r="C39" s="31">
        <f>FR!$C43</f>
        <v>4790</v>
      </c>
      <c r="D39" s="76">
        <f>C39*A39</f>
        <v>0</v>
      </c>
      <c r="E39" s="2"/>
      <c r="F39" s="65"/>
    </row>
    <row r="40" spans="1:6" s="3" customFormat="1" ht="30.75" customHeight="1" x14ac:dyDescent="0.4">
      <c r="A40" s="77">
        <v>1</v>
      </c>
      <c r="B40" s="70" t="s">
        <v>171</v>
      </c>
      <c r="C40" s="31">
        <f>FR!$C44</f>
        <v>0</v>
      </c>
      <c r="D40" s="76">
        <f t="shared" si="1"/>
        <v>0</v>
      </c>
      <c r="E40" s="2"/>
      <c r="F40" s="65"/>
    </row>
    <row r="41" spans="1:6" s="16" customFormat="1" ht="30.75" customHeight="1" x14ac:dyDescent="0.4">
      <c r="A41" s="78" t="s">
        <v>5</v>
      </c>
      <c r="B41" s="47" t="s">
        <v>172</v>
      </c>
      <c r="C41" s="48"/>
      <c r="D41" s="79"/>
      <c r="E41" s="2"/>
      <c r="F41" s="65"/>
    </row>
    <row r="42" spans="1:6" s="16" customFormat="1" ht="30.75" customHeight="1" x14ac:dyDescent="0.4">
      <c r="A42" s="77"/>
      <c r="B42" s="70" t="s">
        <v>276</v>
      </c>
      <c r="C42" s="148" t="s">
        <v>283</v>
      </c>
      <c r="D42" s="149"/>
      <c r="E42" s="2"/>
      <c r="F42" s="65"/>
    </row>
    <row r="43" spans="1:6" s="16" customFormat="1" ht="30.75" customHeight="1" x14ac:dyDescent="0.4">
      <c r="A43" s="77">
        <v>1</v>
      </c>
      <c r="B43" s="70" t="s">
        <v>309</v>
      </c>
      <c r="C43" s="31">
        <f>FR!$C47</f>
        <v>0</v>
      </c>
      <c r="D43" s="76">
        <f t="shared" ref="D43:D118" si="3">C43*A43</f>
        <v>0</v>
      </c>
      <c r="E43" s="2"/>
      <c r="F43" s="65"/>
    </row>
    <row r="44" spans="1:6" s="3" customFormat="1" ht="30.75" customHeight="1" x14ac:dyDescent="0.4">
      <c r="A44" s="77"/>
      <c r="B44" s="70" t="s">
        <v>174</v>
      </c>
      <c r="C44" s="31">
        <f>FR!$C48</f>
        <v>20140</v>
      </c>
      <c r="D44" s="76">
        <f t="shared" si="3"/>
        <v>0</v>
      </c>
      <c r="E44" s="2"/>
      <c r="F44" s="65"/>
    </row>
    <row r="45" spans="1:6" s="3" customFormat="1" ht="30.75" customHeight="1" x14ac:dyDescent="0.4">
      <c r="A45" s="77"/>
      <c r="B45" s="70" t="s">
        <v>387</v>
      </c>
      <c r="C45" s="31">
        <f>FR!$C49</f>
        <v>0</v>
      </c>
      <c r="D45" s="76">
        <f t="shared" si="3"/>
        <v>0</v>
      </c>
      <c r="E45" s="2"/>
      <c r="F45" s="65"/>
    </row>
    <row r="46" spans="1:6" s="3" customFormat="1" ht="30.75" customHeight="1" x14ac:dyDescent="0.4">
      <c r="A46" s="77">
        <v>1</v>
      </c>
      <c r="B46" s="70" t="s">
        <v>173</v>
      </c>
      <c r="C46" s="31">
        <f>FR!$C50</f>
        <v>9980</v>
      </c>
      <c r="D46" s="76">
        <f t="shared" si="3"/>
        <v>9980</v>
      </c>
      <c r="E46" s="2"/>
      <c r="F46" s="65"/>
    </row>
    <row r="47" spans="1:6" s="3" customFormat="1" ht="30.75" customHeight="1" x14ac:dyDescent="0.4">
      <c r="A47" s="77"/>
      <c r="B47" s="70" t="s">
        <v>277</v>
      </c>
      <c r="C47" s="31">
        <f>FR!$C51</f>
        <v>2330</v>
      </c>
      <c r="D47" s="76">
        <f t="shared" si="3"/>
        <v>0</v>
      </c>
      <c r="E47" s="2"/>
      <c r="F47" s="65"/>
    </row>
    <row r="48" spans="1:6" s="16" customFormat="1" ht="30.75" customHeight="1" x14ac:dyDescent="0.4">
      <c r="A48" s="78" t="s">
        <v>5</v>
      </c>
      <c r="B48" s="47" t="s">
        <v>175</v>
      </c>
      <c r="C48" s="48"/>
      <c r="D48" s="79"/>
      <c r="E48" s="2"/>
      <c r="F48" s="65"/>
    </row>
    <row r="49" spans="1:6" s="3" customFormat="1" ht="25.5" customHeight="1" x14ac:dyDescent="0.4">
      <c r="A49" s="77"/>
      <c r="B49" s="70" t="s">
        <v>176</v>
      </c>
      <c r="C49" s="31">
        <f>FR!$C53</f>
        <v>29730</v>
      </c>
      <c r="D49" s="76">
        <f t="shared" si="3"/>
        <v>0</v>
      </c>
      <c r="E49" s="2"/>
      <c r="F49" s="65"/>
    </row>
    <row r="50" spans="1:6" s="3" customFormat="1" ht="25.5" customHeight="1" x14ac:dyDescent="0.4">
      <c r="A50" s="77">
        <v>1</v>
      </c>
      <c r="B50" s="70" t="s">
        <v>282</v>
      </c>
      <c r="C50" s="31">
        <f>FR!$C54</f>
        <v>1520</v>
      </c>
      <c r="D50" s="76">
        <f t="shared" si="3"/>
        <v>1520</v>
      </c>
      <c r="E50" s="2"/>
      <c r="F50" s="65"/>
    </row>
    <row r="51" spans="1:6" s="3" customFormat="1" ht="24.65" customHeight="1" x14ac:dyDescent="0.4">
      <c r="A51" s="77"/>
      <c r="B51" s="70" t="s">
        <v>281</v>
      </c>
      <c r="C51" s="31">
        <f>FR!$C55</f>
        <v>1520</v>
      </c>
      <c r="D51" s="76">
        <f t="shared" si="3"/>
        <v>0</v>
      </c>
      <c r="E51" s="2"/>
      <c r="F51" s="65"/>
    </row>
    <row r="52" spans="1:6" s="3" customFormat="1" ht="24.65" customHeight="1" x14ac:dyDescent="0.4">
      <c r="A52" s="77">
        <v>1</v>
      </c>
      <c r="B52" s="70" t="s">
        <v>285</v>
      </c>
      <c r="C52" s="31">
        <f>FR!$C56</f>
        <v>1940</v>
      </c>
      <c r="D52" s="76">
        <f t="shared" si="3"/>
        <v>1940</v>
      </c>
      <c r="E52" s="2"/>
      <c r="F52" s="65"/>
    </row>
    <row r="53" spans="1:6" s="3" customFormat="1" ht="24.65" customHeight="1" x14ac:dyDescent="0.4">
      <c r="A53" s="77"/>
      <c r="B53" s="70" t="s">
        <v>284</v>
      </c>
      <c r="C53" s="31">
        <f>FR!$C57</f>
        <v>1940</v>
      </c>
      <c r="D53" s="76">
        <f t="shared" si="3"/>
        <v>0</v>
      </c>
      <c r="E53" s="2"/>
      <c r="F53" s="65"/>
    </row>
    <row r="54" spans="1:6" s="3" customFormat="1" ht="25.5" customHeight="1" x14ac:dyDescent="0.4">
      <c r="A54" s="77">
        <v>1</v>
      </c>
      <c r="B54" s="70" t="s">
        <v>177</v>
      </c>
      <c r="C54" s="31">
        <f>FR!$C133</f>
        <v>4910</v>
      </c>
      <c r="D54" s="76">
        <f>C54*A54</f>
        <v>4910</v>
      </c>
      <c r="E54" s="2"/>
      <c r="F54" s="65"/>
    </row>
    <row r="55" spans="1:6" s="3" customFormat="1" ht="25.5" customHeight="1" x14ac:dyDescent="0.4">
      <c r="A55" s="77"/>
      <c r="B55" s="70" t="s">
        <v>178</v>
      </c>
      <c r="C55" s="31">
        <f>FR!$C58</f>
        <v>5140</v>
      </c>
      <c r="D55" s="76">
        <f t="shared" si="3"/>
        <v>0</v>
      </c>
      <c r="E55" s="2"/>
      <c r="F55" s="65"/>
    </row>
    <row r="56" spans="1:6" s="3" customFormat="1" ht="25.5" customHeight="1" x14ac:dyDescent="0.4">
      <c r="A56" s="77">
        <v>1</v>
      </c>
      <c r="B56" s="70" t="s">
        <v>179</v>
      </c>
      <c r="C56" s="31">
        <f>FR!$C59</f>
        <v>8590</v>
      </c>
      <c r="D56" s="76">
        <f t="shared" si="3"/>
        <v>8590</v>
      </c>
      <c r="E56" s="2"/>
      <c r="F56" s="65"/>
    </row>
    <row r="57" spans="1:6" s="16" customFormat="1" ht="30.75" customHeight="1" x14ac:dyDescent="0.4">
      <c r="A57" s="78" t="s">
        <v>5</v>
      </c>
      <c r="B57" s="47" t="s">
        <v>180</v>
      </c>
      <c r="C57" s="48"/>
      <c r="D57" s="79"/>
      <c r="E57" s="2"/>
      <c r="F57" s="65"/>
    </row>
    <row r="58" spans="1:6" s="3" customFormat="1" ht="30.75" customHeight="1" x14ac:dyDescent="0.4">
      <c r="A58" s="77">
        <v>1</v>
      </c>
      <c r="B58" s="70" t="s">
        <v>377</v>
      </c>
      <c r="C58" s="31">
        <f>FR!$C61</f>
        <v>0</v>
      </c>
      <c r="D58" s="76">
        <f t="shared" si="3"/>
        <v>0</v>
      </c>
      <c r="E58" s="2"/>
      <c r="F58" s="65"/>
    </row>
    <row r="59" spans="1:6" s="3" customFormat="1" ht="30.75" customHeight="1" x14ac:dyDescent="0.4">
      <c r="A59" s="77"/>
      <c r="B59" s="70" t="s">
        <v>181</v>
      </c>
      <c r="C59" s="31">
        <f>FR!$C62</f>
        <v>19470</v>
      </c>
      <c r="D59" s="76">
        <f t="shared" si="3"/>
        <v>0</v>
      </c>
      <c r="E59" s="2"/>
      <c r="F59" s="65"/>
    </row>
    <row r="60" spans="1:6" s="3" customFormat="1" ht="30.75" customHeight="1" x14ac:dyDescent="0.4">
      <c r="A60" s="77"/>
      <c r="B60" s="70" t="s">
        <v>286</v>
      </c>
      <c r="C60" s="31">
        <f>FR!$C63</f>
        <v>19470</v>
      </c>
      <c r="D60" s="76">
        <f t="shared" si="3"/>
        <v>0</v>
      </c>
      <c r="E60" s="2"/>
      <c r="F60" s="65"/>
    </row>
    <row r="61" spans="1:6" s="3" customFormat="1" ht="30.75" customHeight="1" x14ac:dyDescent="0.4">
      <c r="A61" s="77">
        <v>1</v>
      </c>
      <c r="B61" s="70" t="s">
        <v>182</v>
      </c>
      <c r="C61" s="31">
        <f>FR!$C64</f>
        <v>0</v>
      </c>
      <c r="D61" s="76">
        <f t="shared" si="3"/>
        <v>0</v>
      </c>
      <c r="E61" s="2"/>
      <c r="F61" s="65"/>
    </row>
    <row r="62" spans="1:6" s="3" customFormat="1" ht="30.75" customHeight="1" x14ac:dyDescent="0.4">
      <c r="A62" s="77">
        <v>1</v>
      </c>
      <c r="B62" s="70" t="s">
        <v>183</v>
      </c>
      <c r="C62" s="31">
        <f>FR!$C65</f>
        <v>0</v>
      </c>
      <c r="D62" s="76">
        <f t="shared" si="3"/>
        <v>0</v>
      </c>
      <c r="E62" s="2"/>
      <c r="F62" s="65"/>
    </row>
    <row r="63" spans="1:6" s="3" customFormat="1" ht="30.75" customHeight="1" x14ac:dyDescent="0.4">
      <c r="A63" s="78" t="s">
        <v>5</v>
      </c>
      <c r="B63" s="47" t="s">
        <v>184</v>
      </c>
      <c r="C63" s="48"/>
      <c r="D63" s="79"/>
      <c r="E63" s="2"/>
      <c r="F63" s="65"/>
    </row>
    <row r="64" spans="1:6" s="4" customFormat="1" ht="30.75" customHeight="1" x14ac:dyDescent="0.4">
      <c r="A64" s="77">
        <v>1</v>
      </c>
      <c r="B64" s="70" t="s">
        <v>185</v>
      </c>
      <c r="C64" s="31">
        <f>FR!$C67</f>
        <v>18070</v>
      </c>
      <c r="D64" s="76">
        <f t="shared" si="3"/>
        <v>18070</v>
      </c>
      <c r="E64" s="2"/>
      <c r="F64" s="65"/>
    </row>
    <row r="65" spans="1:6" s="3" customFormat="1" ht="30.75" customHeight="1" x14ac:dyDescent="0.4">
      <c r="A65" s="77"/>
      <c r="B65" s="70" t="s">
        <v>186</v>
      </c>
      <c r="C65" s="31">
        <f>FR!$C68</f>
        <v>23420</v>
      </c>
      <c r="D65" s="76">
        <f>C65*A65</f>
        <v>0</v>
      </c>
      <c r="E65" s="2"/>
      <c r="F65" s="65"/>
    </row>
    <row r="66" spans="1:6" s="3" customFormat="1" ht="30.75" customHeight="1" x14ac:dyDescent="0.4">
      <c r="A66" s="77"/>
      <c r="B66" s="70" t="s">
        <v>187</v>
      </c>
      <c r="C66" s="31">
        <f>FR!$C70</f>
        <v>4400</v>
      </c>
      <c r="D66" s="76">
        <f>C66*A66</f>
        <v>0</v>
      </c>
      <c r="E66" s="2"/>
      <c r="F66" s="65"/>
    </row>
    <row r="67" spans="1:6" s="3" customFormat="1" ht="30.75" customHeight="1" x14ac:dyDescent="0.4">
      <c r="A67" s="77"/>
      <c r="B67" s="70" t="s">
        <v>287</v>
      </c>
      <c r="C67" s="31">
        <f>FR!$C69</f>
        <v>16630</v>
      </c>
      <c r="D67" s="76">
        <f>C67*A67</f>
        <v>0</v>
      </c>
      <c r="E67" s="2"/>
      <c r="F67" s="65"/>
    </row>
    <row r="68" spans="1:6" s="3" customFormat="1" ht="30.75" customHeight="1" x14ac:dyDescent="0.4">
      <c r="A68" s="77"/>
      <c r="B68" s="70" t="s">
        <v>295</v>
      </c>
      <c r="C68" s="31">
        <f>FR!$C71</f>
        <v>14070</v>
      </c>
      <c r="D68" s="76">
        <f>C68*A68</f>
        <v>0</v>
      </c>
      <c r="E68" s="2"/>
      <c r="F68" s="65"/>
    </row>
    <row r="69" spans="1:6" s="3" customFormat="1" ht="30.75" customHeight="1" x14ac:dyDescent="0.4">
      <c r="A69" s="77"/>
      <c r="B69" s="70" t="s">
        <v>188</v>
      </c>
      <c r="C69" s="31">
        <f>FR!$C72</f>
        <v>0</v>
      </c>
      <c r="D69" s="76">
        <f>C69*A69</f>
        <v>0</v>
      </c>
      <c r="E69" s="2"/>
      <c r="F69" s="65"/>
    </row>
    <row r="70" spans="1:6" s="3" customFormat="1" ht="30.75" customHeight="1" x14ac:dyDescent="0.4">
      <c r="A70" s="77"/>
      <c r="B70" s="70" t="s">
        <v>294</v>
      </c>
      <c r="C70" s="31">
        <f>FR!$C73</f>
        <v>15040</v>
      </c>
      <c r="D70" s="76">
        <f t="shared" ref="D70" si="4">C70*A70</f>
        <v>0</v>
      </c>
      <c r="E70" s="2"/>
      <c r="F70" s="65"/>
    </row>
    <row r="71" spans="1:6" s="3" customFormat="1" ht="30.75" customHeight="1" x14ac:dyDescent="0.4">
      <c r="A71" s="77"/>
      <c r="B71" s="70" t="s">
        <v>293</v>
      </c>
      <c r="C71" s="31">
        <f>FR!$C74</f>
        <v>16070</v>
      </c>
      <c r="D71" s="76">
        <f t="shared" ref="D71:D73" si="5">C71*A71</f>
        <v>0</v>
      </c>
      <c r="E71" s="2"/>
      <c r="F71" s="65"/>
    </row>
    <row r="72" spans="1:6" s="3" customFormat="1" ht="30.75" customHeight="1" x14ac:dyDescent="0.4">
      <c r="A72" s="77"/>
      <c r="B72" s="70" t="s">
        <v>189</v>
      </c>
      <c r="C72" s="150" t="s">
        <v>283</v>
      </c>
      <c r="D72" s="151"/>
      <c r="E72" s="2"/>
      <c r="F72" s="65"/>
    </row>
    <row r="73" spans="1:6" s="3" customFormat="1" ht="30.75" customHeight="1" x14ac:dyDescent="0.4">
      <c r="A73" s="77"/>
      <c r="B73" s="70" t="s">
        <v>190</v>
      </c>
      <c r="C73" s="31">
        <f>FR!$C75</f>
        <v>3220</v>
      </c>
      <c r="D73" s="76">
        <f t="shared" si="5"/>
        <v>0</v>
      </c>
      <c r="E73" s="2"/>
      <c r="F73" s="65"/>
    </row>
    <row r="74" spans="1:6" s="3" customFormat="1" ht="30.75" customHeight="1" x14ac:dyDescent="0.4">
      <c r="A74" s="77">
        <v>4</v>
      </c>
      <c r="B74" s="70" t="s">
        <v>191</v>
      </c>
      <c r="C74" s="31">
        <f>FR!$C135</f>
        <v>400</v>
      </c>
      <c r="D74" s="76">
        <f>C74*A74</f>
        <v>1600</v>
      </c>
      <c r="E74" s="2"/>
      <c r="F74" s="65"/>
    </row>
    <row r="75" spans="1:6" s="3" customFormat="1" ht="30.75" customHeight="1" x14ac:dyDescent="0.4">
      <c r="A75" s="77"/>
      <c r="B75" s="70" t="s">
        <v>192</v>
      </c>
      <c r="C75" s="31">
        <f>FR!$C76</f>
        <v>7110</v>
      </c>
      <c r="D75" s="76">
        <f>C75*A75</f>
        <v>0</v>
      </c>
      <c r="E75" s="2"/>
      <c r="F75" s="65"/>
    </row>
    <row r="76" spans="1:6" s="3" customFormat="1" ht="30.75" customHeight="1" x14ac:dyDescent="0.4">
      <c r="A76" s="77">
        <v>1</v>
      </c>
      <c r="B76" s="70" t="s">
        <v>193</v>
      </c>
      <c r="C76" s="31">
        <f>FR!$C77</f>
        <v>2200</v>
      </c>
      <c r="D76" s="76">
        <f t="shared" ref="D76:D82" si="6">C76*A76</f>
        <v>2200</v>
      </c>
      <c r="E76" s="2"/>
      <c r="F76" s="65"/>
    </row>
    <row r="77" spans="1:6" s="3" customFormat="1" ht="30.75" customHeight="1" x14ac:dyDescent="0.4">
      <c r="A77" s="77">
        <v>1</v>
      </c>
      <c r="B77" s="70" t="s">
        <v>194</v>
      </c>
      <c r="C77" s="31">
        <f>FR!$C78</f>
        <v>0</v>
      </c>
      <c r="D77" s="76">
        <f t="shared" si="6"/>
        <v>0</v>
      </c>
      <c r="E77" s="2"/>
      <c r="F77" s="65"/>
    </row>
    <row r="78" spans="1:6" s="3" customFormat="1" ht="30.75" customHeight="1" x14ac:dyDescent="0.4">
      <c r="A78" s="77">
        <v>1</v>
      </c>
      <c r="B78" s="70" t="s">
        <v>195</v>
      </c>
      <c r="C78" s="31">
        <f>FR!$C79</f>
        <v>0</v>
      </c>
      <c r="D78" s="76">
        <f t="shared" si="6"/>
        <v>0</v>
      </c>
      <c r="E78" s="2"/>
      <c r="F78" s="65"/>
    </row>
    <row r="79" spans="1:6" s="3" customFormat="1" ht="30.75" customHeight="1" x14ac:dyDescent="0.4">
      <c r="A79" s="77">
        <v>1</v>
      </c>
      <c r="B79" s="70" t="s">
        <v>196</v>
      </c>
      <c r="C79" s="31">
        <f>FR!$C80</f>
        <v>0</v>
      </c>
      <c r="D79" s="76">
        <f t="shared" si="6"/>
        <v>0</v>
      </c>
      <c r="E79" s="2"/>
      <c r="F79" s="65"/>
    </row>
    <row r="80" spans="1:6" s="3" customFormat="1" ht="30.75" customHeight="1" x14ac:dyDescent="0.4">
      <c r="A80" s="77"/>
      <c r="B80" s="70" t="s">
        <v>197</v>
      </c>
      <c r="C80" s="31">
        <f>FR!$C81</f>
        <v>3480</v>
      </c>
      <c r="D80" s="76">
        <f t="shared" si="6"/>
        <v>0</v>
      </c>
      <c r="E80" s="2"/>
      <c r="F80" s="65"/>
    </row>
    <row r="81" spans="1:6" s="3" customFormat="1" ht="30.75" customHeight="1" x14ac:dyDescent="0.4">
      <c r="A81" s="77">
        <v>1</v>
      </c>
      <c r="B81" s="70" t="s">
        <v>198</v>
      </c>
      <c r="C81" s="31">
        <f>FR!$C134</f>
        <v>3740</v>
      </c>
      <c r="D81" s="76">
        <f t="shared" si="6"/>
        <v>3740</v>
      </c>
      <c r="E81" s="2"/>
      <c r="F81" s="65"/>
    </row>
    <row r="82" spans="1:6" s="3" customFormat="1" ht="30.75" customHeight="1" x14ac:dyDescent="0.4">
      <c r="A82" s="77"/>
      <c r="B82" s="70" t="s">
        <v>380</v>
      </c>
      <c r="C82" s="31">
        <f>FR!$C82</f>
        <v>2320</v>
      </c>
      <c r="D82" s="76">
        <f t="shared" si="6"/>
        <v>0</v>
      </c>
      <c r="E82" s="2"/>
      <c r="F82" s="65"/>
    </row>
    <row r="83" spans="1:6" s="3" customFormat="1" ht="30.75" customHeight="1" x14ac:dyDescent="0.4">
      <c r="A83" s="78" t="s">
        <v>5</v>
      </c>
      <c r="B83" s="47" t="s">
        <v>199</v>
      </c>
      <c r="C83" s="48"/>
      <c r="D83" s="79"/>
      <c r="E83" s="2"/>
      <c r="F83" s="65"/>
    </row>
    <row r="84" spans="1:6" s="3" customFormat="1" ht="30.75" customHeight="1" x14ac:dyDescent="0.4">
      <c r="A84" s="77">
        <v>1</v>
      </c>
      <c r="B84" s="70" t="s">
        <v>297</v>
      </c>
      <c r="C84" s="31">
        <f>FR!$C84</f>
        <v>3720</v>
      </c>
      <c r="D84" s="76">
        <f t="shared" ref="D84:D90" si="7">C84*A84</f>
        <v>3720</v>
      </c>
      <c r="E84" s="2"/>
      <c r="F84" s="65"/>
    </row>
    <row r="85" spans="1:6" s="3" customFormat="1" ht="30.75" customHeight="1" x14ac:dyDescent="0.4">
      <c r="A85" s="77"/>
      <c r="B85" s="70" t="s">
        <v>241</v>
      </c>
      <c r="C85" s="31">
        <f>FR!$C85</f>
        <v>5140</v>
      </c>
      <c r="D85" s="76">
        <f t="shared" si="7"/>
        <v>0</v>
      </c>
      <c r="E85" s="2"/>
      <c r="F85" s="65"/>
    </row>
    <row r="86" spans="1:6" s="3" customFormat="1" ht="30.75" customHeight="1" x14ac:dyDescent="0.4">
      <c r="A86" s="77"/>
      <c r="B86" s="70" t="s">
        <v>242</v>
      </c>
      <c r="C86" s="31">
        <f>FR!$C86</f>
        <v>8900</v>
      </c>
      <c r="D86" s="76">
        <f t="shared" si="7"/>
        <v>0</v>
      </c>
      <c r="E86" s="2"/>
      <c r="F86" s="65"/>
    </row>
    <row r="87" spans="1:6" s="3" customFormat="1" ht="30.75" customHeight="1" x14ac:dyDescent="0.4">
      <c r="A87" s="77">
        <v>1</v>
      </c>
      <c r="B87" s="70" t="s">
        <v>200</v>
      </c>
      <c r="C87" s="31">
        <f>FR!$C87</f>
        <v>0</v>
      </c>
      <c r="D87" s="76">
        <f t="shared" si="7"/>
        <v>0</v>
      </c>
      <c r="E87" s="2"/>
      <c r="F87" s="65"/>
    </row>
    <row r="88" spans="1:6" s="3" customFormat="1" ht="30.75" customHeight="1" x14ac:dyDescent="0.4">
      <c r="A88" s="77"/>
      <c r="B88" s="70" t="s">
        <v>201</v>
      </c>
      <c r="C88" s="31">
        <f>FR!$C88</f>
        <v>12560</v>
      </c>
      <c r="D88" s="76">
        <f t="shared" si="7"/>
        <v>0</v>
      </c>
      <c r="E88" s="2"/>
      <c r="F88" s="65"/>
    </row>
    <row r="89" spans="1:6" s="3" customFormat="1" ht="30.75" customHeight="1" x14ac:dyDescent="0.4">
      <c r="A89" s="77"/>
      <c r="B89" s="70" t="s">
        <v>202</v>
      </c>
      <c r="C89" s="31">
        <f>FR!$C89</f>
        <v>4040</v>
      </c>
      <c r="D89" s="76">
        <f t="shared" si="7"/>
        <v>0</v>
      </c>
      <c r="E89" s="2"/>
      <c r="F89" s="65"/>
    </row>
    <row r="90" spans="1:6" s="3" customFormat="1" ht="30.75" customHeight="1" x14ac:dyDescent="0.4">
      <c r="A90" s="77"/>
      <c r="B90" s="70" t="s">
        <v>203</v>
      </c>
      <c r="C90" s="31">
        <f>FR!$C90</f>
        <v>3080</v>
      </c>
      <c r="D90" s="76">
        <f t="shared" si="7"/>
        <v>0</v>
      </c>
      <c r="E90" s="2"/>
      <c r="F90" s="65"/>
    </row>
    <row r="91" spans="1:6" s="3" customFormat="1" ht="30.75" customHeight="1" x14ac:dyDescent="0.4">
      <c r="A91" s="78" t="s">
        <v>5</v>
      </c>
      <c r="B91" s="47" t="s">
        <v>74</v>
      </c>
      <c r="C91" s="48"/>
      <c r="D91" s="79"/>
      <c r="E91" s="2"/>
      <c r="F91" s="65"/>
    </row>
    <row r="92" spans="1:6" s="3" customFormat="1" ht="30.75" customHeight="1" x14ac:dyDescent="0.4">
      <c r="A92" s="77">
        <v>1</v>
      </c>
      <c r="B92" s="70" t="s">
        <v>204</v>
      </c>
      <c r="C92" s="31">
        <f>FR!$C92</f>
        <v>0</v>
      </c>
      <c r="D92" s="76">
        <f t="shared" si="3"/>
        <v>0</v>
      </c>
      <c r="E92" s="2"/>
      <c r="F92" s="65"/>
    </row>
    <row r="93" spans="1:6" s="3" customFormat="1" ht="30.75" customHeight="1" x14ac:dyDescent="0.4">
      <c r="A93" s="77"/>
      <c r="B93" s="70" t="s">
        <v>279</v>
      </c>
      <c r="C93" s="31">
        <f>FR!$C93</f>
        <v>3690</v>
      </c>
      <c r="D93" s="76">
        <f t="shared" si="3"/>
        <v>0</v>
      </c>
      <c r="E93" s="2"/>
      <c r="F93" s="65"/>
    </row>
    <row r="94" spans="1:6" s="3" customFormat="1" ht="30.75" customHeight="1" x14ac:dyDescent="0.4">
      <c r="A94" s="77"/>
      <c r="B94" s="70" t="s">
        <v>278</v>
      </c>
      <c r="C94" s="31">
        <f>FR!$C94</f>
        <v>3370</v>
      </c>
      <c r="D94" s="76">
        <f t="shared" si="3"/>
        <v>0</v>
      </c>
      <c r="E94" s="2"/>
      <c r="F94" s="65"/>
    </row>
    <row r="95" spans="1:6" s="3" customFormat="1" ht="30.75" customHeight="1" x14ac:dyDescent="0.4">
      <c r="A95" s="77"/>
      <c r="B95" s="70" t="s">
        <v>280</v>
      </c>
      <c r="C95" s="31">
        <f>FR!$C95</f>
        <v>3690</v>
      </c>
      <c r="D95" s="76">
        <f t="shared" si="3"/>
        <v>0</v>
      </c>
      <c r="E95" s="2"/>
      <c r="F95" s="65"/>
    </row>
    <row r="96" spans="1:6" s="3" customFormat="1" ht="30.75" customHeight="1" x14ac:dyDescent="0.4">
      <c r="A96" s="77">
        <v>1</v>
      </c>
      <c r="B96" s="94" t="s">
        <v>298</v>
      </c>
      <c r="C96" s="31">
        <f>FR!$C96</f>
        <v>0</v>
      </c>
      <c r="D96" s="76">
        <f>C96*A96</f>
        <v>0</v>
      </c>
      <c r="E96" s="2"/>
      <c r="F96" s="65"/>
    </row>
    <row r="97" spans="1:6" s="3" customFormat="1" ht="30.75" customHeight="1" x14ac:dyDescent="0.4">
      <c r="A97" s="77">
        <v>1</v>
      </c>
      <c r="B97" s="70" t="s">
        <v>205</v>
      </c>
      <c r="C97" s="31">
        <f>FR!$C136</f>
        <v>6280</v>
      </c>
      <c r="D97" s="76">
        <f>C97*A97</f>
        <v>6280</v>
      </c>
      <c r="E97" s="2"/>
      <c r="F97" s="65"/>
    </row>
    <row r="98" spans="1:6" s="3" customFormat="1" ht="30.75" customHeight="1" x14ac:dyDescent="0.4">
      <c r="A98" s="77">
        <v>1</v>
      </c>
      <c r="B98" s="70" t="s">
        <v>206</v>
      </c>
      <c r="C98" s="31">
        <f>FR!$C137</f>
        <v>25120</v>
      </c>
      <c r="D98" s="76">
        <f t="shared" ref="D98:D106" si="8">C98*A98</f>
        <v>25120</v>
      </c>
      <c r="E98" s="2"/>
      <c r="F98" s="65"/>
    </row>
    <row r="99" spans="1:6" s="3" customFormat="1" ht="30.75" customHeight="1" x14ac:dyDescent="0.4">
      <c r="A99" s="77">
        <v>1</v>
      </c>
      <c r="B99" s="70" t="s">
        <v>207</v>
      </c>
      <c r="C99" s="31">
        <f>FR!$C138</f>
        <v>10880</v>
      </c>
      <c r="D99" s="76">
        <f t="shared" si="8"/>
        <v>10880</v>
      </c>
      <c r="E99" s="2"/>
      <c r="F99" s="65"/>
    </row>
    <row r="100" spans="1:6" s="3" customFormat="1" ht="30.75" customHeight="1" x14ac:dyDescent="0.4">
      <c r="A100" s="77"/>
      <c r="B100" s="70" t="s">
        <v>338</v>
      </c>
      <c r="C100" s="31">
        <f>FR!$C97</f>
        <v>21820</v>
      </c>
      <c r="D100" s="76">
        <f t="shared" si="8"/>
        <v>0</v>
      </c>
      <c r="E100" s="2"/>
      <c r="F100" s="65"/>
    </row>
    <row r="101" spans="1:6" s="3" customFormat="1" ht="30.75" customHeight="1" x14ac:dyDescent="0.4">
      <c r="A101" s="77"/>
      <c r="B101" s="70" t="s">
        <v>333</v>
      </c>
      <c r="C101" s="31">
        <f>FR!$C98</f>
        <v>24610</v>
      </c>
      <c r="D101" s="76">
        <f t="shared" si="8"/>
        <v>0</v>
      </c>
      <c r="E101" s="2"/>
      <c r="F101" s="65"/>
    </row>
    <row r="102" spans="1:6" s="3" customFormat="1" ht="30.75" customHeight="1" x14ac:dyDescent="0.4">
      <c r="A102" s="77"/>
      <c r="B102" s="70" t="s">
        <v>335</v>
      </c>
      <c r="C102" s="31">
        <f>FR!$C99</f>
        <v>0</v>
      </c>
      <c r="D102" s="76">
        <f>C102*A102</f>
        <v>0</v>
      </c>
      <c r="E102" s="2"/>
      <c r="F102" s="65"/>
    </row>
    <row r="103" spans="1:6" s="3" customFormat="1" ht="30.75" customHeight="1" x14ac:dyDescent="0.4">
      <c r="A103" s="77"/>
      <c r="B103" s="70" t="s">
        <v>334</v>
      </c>
      <c r="C103" s="31">
        <f>FR!$C100</f>
        <v>27210</v>
      </c>
      <c r="D103" s="76">
        <f t="shared" si="8"/>
        <v>0</v>
      </c>
      <c r="E103" s="2"/>
      <c r="F103" s="65"/>
    </row>
    <row r="104" spans="1:6" s="3" customFormat="1" ht="30.75" customHeight="1" x14ac:dyDescent="0.4">
      <c r="A104" s="77">
        <v>1</v>
      </c>
      <c r="B104" s="70" t="s">
        <v>336</v>
      </c>
      <c r="C104" s="31">
        <f>FR!$C101</f>
        <v>30710</v>
      </c>
      <c r="D104" s="76">
        <f t="shared" si="8"/>
        <v>30710</v>
      </c>
      <c r="E104" s="2"/>
      <c r="F104" s="65"/>
    </row>
    <row r="105" spans="1:6" s="3" customFormat="1" ht="30.75" customHeight="1" x14ac:dyDescent="0.4">
      <c r="A105" s="77"/>
      <c r="B105" s="70" t="s">
        <v>337</v>
      </c>
      <c r="C105" s="31">
        <f>FR!$C102</f>
        <v>33110</v>
      </c>
      <c r="D105" s="76">
        <f t="shared" si="8"/>
        <v>0</v>
      </c>
      <c r="E105" s="2"/>
      <c r="F105" s="65"/>
    </row>
    <row r="106" spans="1:6" s="3" customFormat="1" ht="30.75" customHeight="1" x14ac:dyDescent="0.4">
      <c r="A106" s="77"/>
      <c r="B106" s="70" t="s">
        <v>208</v>
      </c>
      <c r="C106" s="31">
        <f>FR!$C103</f>
        <v>4770</v>
      </c>
      <c r="D106" s="76">
        <f t="shared" si="8"/>
        <v>0</v>
      </c>
      <c r="E106" s="2"/>
      <c r="F106" s="65"/>
    </row>
    <row r="107" spans="1:6" s="3" customFormat="1" ht="30.75" customHeight="1" x14ac:dyDescent="0.4">
      <c r="A107" s="78" t="s">
        <v>5</v>
      </c>
      <c r="B107" s="47" t="s">
        <v>209</v>
      </c>
      <c r="C107" s="48"/>
      <c r="D107" s="79"/>
      <c r="E107" s="2"/>
      <c r="F107" s="65"/>
    </row>
    <row r="108" spans="1:6" s="3" customFormat="1" ht="30.75" customHeight="1" x14ac:dyDescent="0.4">
      <c r="A108" s="77">
        <v>1</v>
      </c>
      <c r="B108" s="70" t="s">
        <v>299</v>
      </c>
      <c r="C108" s="31">
        <f>FR!$C105</f>
        <v>0</v>
      </c>
      <c r="D108" s="76">
        <f>C108*A108</f>
        <v>0</v>
      </c>
      <c r="E108" s="2"/>
      <c r="F108" s="65"/>
    </row>
    <row r="109" spans="1:6" s="3" customFormat="1" ht="30.75" customHeight="1" x14ac:dyDescent="0.4">
      <c r="A109" s="77">
        <v>1</v>
      </c>
      <c r="B109" s="70" t="s">
        <v>339</v>
      </c>
      <c r="C109" s="31">
        <f>FR!$C139</f>
        <v>820</v>
      </c>
      <c r="D109" s="76">
        <f>C109*A109</f>
        <v>820</v>
      </c>
      <c r="E109" s="2"/>
      <c r="F109" s="65"/>
    </row>
    <row r="110" spans="1:6" s="3" customFormat="1" ht="30.75" customHeight="1" x14ac:dyDescent="0.4">
      <c r="A110" s="77"/>
      <c r="B110" s="70" t="s">
        <v>210</v>
      </c>
      <c r="C110" s="141" t="s">
        <v>84</v>
      </c>
      <c r="D110" s="147"/>
      <c r="E110" s="2"/>
      <c r="F110" s="65"/>
    </row>
    <row r="111" spans="1:6" s="3" customFormat="1" ht="30.75" customHeight="1" x14ac:dyDescent="0.4">
      <c r="A111" s="77"/>
      <c r="B111" s="70" t="s">
        <v>211</v>
      </c>
      <c r="C111" s="31">
        <f>FR!$C107</f>
        <v>670</v>
      </c>
      <c r="D111" s="76">
        <f t="shared" ref="D111:D113" si="9">C111*A111</f>
        <v>0</v>
      </c>
      <c r="E111" s="2"/>
      <c r="F111" s="65"/>
    </row>
    <row r="112" spans="1:6" s="3" customFormat="1" ht="30.75" customHeight="1" x14ac:dyDescent="0.4">
      <c r="A112" s="77"/>
      <c r="B112" s="70" t="s">
        <v>212</v>
      </c>
      <c r="C112" s="31">
        <f>FR!$C108</f>
        <v>2990</v>
      </c>
      <c r="D112" s="76">
        <f t="shared" si="9"/>
        <v>0</v>
      </c>
      <c r="E112" s="2"/>
      <c r="F112" s="65"/>
    </row>
    <row r="113" spans="1:6" s="3" customFormat="1" ht="30.75" customHeight="1" x14ac:dyDescent="0.4">
      <c r="A113" s="77">
        <v>1</v>
      </c>
      <c r="B113" s="70" t="s">
        <v>213</v>
      </c>
      <c r="C113" s="31">
        <f>FR!$C109</f>
        <v>0</v>
      </c>
      <c r="D113" s="76">
        <f t="shared" si="9"/>
        <v>0</v>
      </c>
      <c r="E113" s="2"/>
      <c r="F113" s="65"/>
    </row>
    <row r="114" spans="1:6" s="3" customFormat="1" ht="30.75" customHeight="1" x14ac:dyDescent="0.4">
      <c r="A114" s="77">
        <v>1</v>
      </c>
      <c r="B114" s="70" t="s">
        <v>214</v>
      </c>
      <c r="C114" s="31">
        <f>FR!$C110</f>
        <v>0</v>
      </c>
      <c r="D114" s="76">
        <f>C114*A114</f>
        <v>0</v>
      </c>
      <c r="E114" s="2"/>
      <c r="F114" s="65"/>
    </row>
    <row r="115" spans="1:6" s="3" customFormat="1" ht="30.75" customHeight="1" x14ac:dyDescent="0.4">
      <c r="A115" s="77">
        <v>1</v>
      </c>
      <c r="B115" s="70" t="s">
        <v>300</v>
      </c>
      <c r="C115" s="31">
        <f>FR!$C111</f>
        <v>0</v>
      </c>
      <c r="D115" s="76">
        <f>C115*A115</f>
        <v>0</v>
      </c>
      <c r="E115" s="2"/>
      <c r="F115" s="65"/>
    </row>
    <row r="116" spans="1:6" s="3" customFormat="1" ht="30.75" customHeight="1" x14ac:dyDescent="0.4">
      <c r="A116" s="77">
        <v>1</v>
      </c>
      <c r="B116" s="70" t="s">
        <v>215</v>
      </c>
      <c r="C116" s="31">
        <f>FR!$C140</f>
        <v>4800</v>
      </c>
      <c r="D116" s="76">
        <f>C116*A116</f>
        <v>4800</v>
      </c>
      <c r="E116" s="2"/>
      <c r="F116" s="65"/>
    </row>
    <row r="117" spans="1:6" s="3" customFormat="1" ht="30.75" customHeight="1" x14ac:dyDescent="0.4">
      <c r="A117" s="77">
        <v>1</v>
      </c>
      <c r="B117" s="70" t="s">
        <v>216</v>
      </c>
      <c r="C117" s="31">
        <f>FR!$C141</f>
        <v>3210</v>
      </c>
      <c r="D117" s="76">
        <f t="shared" si="3"/>
        <v>3210</v>
      </c>
      <c r="E117" s="2"/>
      <c r="F117" s="65"/>
    </row>
    <row r="118" spans="1:6" s="3" customFormat="1" ht="30.75" customHeight="1" x14ac:dyDescent="0.4">
      <c r="A118" s="77"/>
      <c r="B118" s="70" t="s">
        <v>217</v>
      </c>
      <c r="C118" s="31">
        <f>FR!$C112</f>
        <v>0</v>
      </c>
      <c r="D118" s="76">
        <f t="shared" si="3"/>
        <v>0</v>
      </c>
      <c r="E118" s="2"/>
      <c r="F118" s="65"/>
    </row>
    <row r="119" spans="1:6" s="16" customFormat="1" ht="30.75" customHeight="1" x14ac:dyDescent="0.4">
      <c r="A119" s="78" t="s">
        <v>5</v>
      </c>
      <c r="B119" s="47" t="s">
        <v>218</v>
      </c>
      <c r="C119" s="48"/>
      <c r="D119" s="79"/>
      <c r="E119" s="2"/>
      <c r="F119" s="65"/>
    </row>
    <row r="120" spans="1:6" s="16" customFormat="1" ht="30.75" customHeight="1" x14ac:dyDescent="0.4">
      <c r="A120" s="77">
        <v>1</v>
      </c>
      <c r="B120" s="70" t="s">
        <v>301</v>
      </c>
      <c r="C120" s="31">
        <f>FR!$C114</f>
        <v>0</v>
      </c>
      <c r="D120" s="76">
        <f t="shared" ref="D120:D125" si="10">C120*A120</f>
        <v>0</v>
      </c>
      <c r="E120" s="2"/>
      <c r="F120" s="65"/>
    </row>
    <row r="121" spans="1:6" s="16" customFormat="1" ht="30.75" customHeight="1" x14ac:dyDescent="0.4">
      <c r="A121" s="77"/>
      <c r="B121" s="70" t="s">
        <v>385</v>
      </c>
      <c r="C121" s="31">
        <f>FR!$C115</f>
        <v>36200</v>
      </c>
      <c r="D121" s="76">
        <f t="shared" si="10"/>
        <v>0</v>
      </c>
      <c r="E121" s="2"/>
      <c r="F121" s="65"/>
    </row>
    <row r="122" spans="1:6" s="16" customFormat="1" ht="30.75" customHeight="1" x14ac:dyDescent="0.4">
      <c r="A122" s="77">
        <v>1</v>
      </c>
      <c r="B122" s="70" t="s">
        <v>219</v>
      </c>
      <c r="C122" s="31">
        <f>FR!$C116</f>
        <v>0</v>
      </c>
      <c r="D122" s="76">
        <f t="shared" si="10"/>
        <v>0</v>
      </c>
      <c r="E122" s="2"/>
      <c r="F122" s="65"/>
    </row>
    <row r="123" spans="1:6" s="3" customFormat="1" ht="30.75" customHeight="1" x14ac:dyDescent="0.4">
      <c r="A123" s="77">
        <v>1</v>
      </c>
      <c r="B123" s="70" t="s">
        <v>220</v>
      </c>
      <c r="C123" s="31">
        <f>FR!$C117</f>
        <v>0</v>
      </c>
      <c r="D123" s="76">
        <f t="shared" si="10"/>
        <v>0</v>
      </c>
      <c r="E123" s="2"/>
      <c r="F123" s="65"/>
    </row>
    <row r="124" spans="1:6" s="3" customFormat="1" ht="30.75" customHeight="1" x14ac:dyDescent="0.4">
      <c r="A124" s="77"/>
      <c r="B124" s="70" t="s">
        <v>221</v>
      </c>
      <c r="C124" s="31">
        <f>FR!$C118</f>
        <v>0</v>
      </c>
      <c r="D124" s="76">
        <f t="shared" si="10"/>
        <v>0</v>
      </c>
      <c r="E124" s="2"/>
      <c r="F124" s="65"/>
    </row>
    <row r="125" spans="1:6" s="3" customFormat="1" ht="30.75" customHeight="1" x14ac:dyDescent="0.4">
      <c r="A125" s="77"/>
      <c r="B125" s="70" t="s">
        <v>222</v>
      </c>
      <c r="C125" s="31">
        <f>FR!$C119</f>
        <v>0</v>
      </c>
      <c r="D125" s="76">
        <f t="shared" si="10"/>
        <v>0</v>
      </c>
      <c r="E125" s="2"/>
      <c r="F125" s="65"/>
    </row>
    <row r="126" spans="1:6" s="16" customFormat="1" ht="30.75" customHeight="1" x14ac:dyDescent="0.4">
      <c r="A126" s="78" t="s">
        <v>5</v>
      </c>
      <c r="B126" s="47" t="s">
        <v>223</v>
      </c>
      <c r="C126" s="48"/>
      <c r="D126" s="80"/>
      <c r="E126" s="2"/>
      <c r="F126" s="65"/>
    </row>
    <row r="127" spans="1:6" s="3" customFormat="1" ht="30.75" customHeight="1" x14ac:dyDescent="0.4">
      <c r="A127" s="77">
        <v>1</v>
      </c>
      <c r="B127" s="70" t="s">
        <v>224</v>
      </c>
      <c r="C127" s="31">
        <f>FR!$C121</f>
        <v>0</v>
      </c>
      <c r="D127" s="76">
        <f>C127*A127</f>
        <v>0</v>
      </c>
      <c r="E127" s="2"/>
      <c r="F127" s="65"/>
    </row>
    <row r="128" spans="1:6" s="3" customFormat="1" ht="30.75" customHeight="1" x14ac:dyDescent="0.4">
      <c r="A128" s="77">
        <v>1</v>
      </c>
      <c r="B128" s="70" t="s">
        <v>225</v>
      </c>
      <c r="C128" s="31">
        <f>FR!$C122</f>
        <v>0</v>
      </c>
      <c r="D128" s="76">
        <f>C128*A128</f>
        <v>0</v>
      </c>
      <c r="E128" s="2"/>
      <c r="F128" s="65"/>
    </row>
    <row r="129" spans="1:6" s="3" customFormat="1" ht="30.75" customHeight="1" x14ac:dyDescent="0.4">
      <c r="A129" s="77">
        <v>1</v>
      </c>
      <c r="B129" s="70" t="s">
        <v>226</v>
      </c>
      <c r="C129" s="31">
        <f>FR!$C123</f>
        <v>0</v>
      </c>
      <c r="D129" s="76" t="s">
        <v>84</v>
      </c>
      <c r="E129" s="2"/>
      <c r="F129" s="65"/>
    </row>
    <row r="130" spans="1:6" s="3" customFormat="1" ht="30.75" customHeight="1" x14ac:dyDescent="0.4">
      <c r="A130" s="77">
        <v>1</v>
      </c>
      <c r="B130" s="70" t="s">
        <v>340</v>
      </c>
      <c r="C130" s="31">
        <f>FR!$C124</f>
        <v>2480</v>
      </c>
      <c r="D130" s="76" t="s">
        <v>84</v>
      </c>
      <c r="E130" s="2"/>
      <c r="F130" s="65"/>
    </row>
    <row r="131" spans="1:6" s="4" customFormat="1" ht="30.75" customHeight="1" x14ac:dyDescent="0.4">
      <c r="A131" s="77">
        <v>1</v>
      </c>
      <c r="B131" s="70" t="s">
        <v>227</v>
      </c>
      <c r="C131" s="31">
        <f>FR!$C125</f>
        <v>0</v>
      </c>
      <c r="D131" s="76">
        <f>C131*A131</f>
        <v>0</v>
      </c>
      <c r="E131" s="2"/>
      <c r="F131" s="65"/>
    </row>
    <row r="132" spans="1:6" s="4" customFormat="1" ht="30.75" customHeight="1" x14ac:dyDescent="0.4">
      <c r="A132" s="77"/>
      <c r="B132" s="70" t="s">
        <v>228</v>
      </c>
      <c r="C132" s="31">
        <f>FR!$C126</f>
        <v>0</v>
      </c>
      <c r="D132" s="76">
        <f>C132*A132</f>
        <v>0</v>
      </c>
      <c r="E132" s="2"/>
      <c r="F132" s="65"/>
    </row>
    <row r="133" spans="1:6" s="3" customFormat="1" ht="30.75" customHeight="1" x14ac:dyDescent="0.4">
      <c r="A133" s="81" t="s">
        <v>5</v>
      </c>
      <c r="B133" s="35" t="s">
        <v>229</v>
      </c>
      <c r="C133" s="14"/>
      <c r="D133" s="82">
        <f>SUM(D15:D132)</f>
        <v>173260</v>
      </c>
    </row>
    <row r="134" spans="1:6" s="3" customFormat="1" ht="30.75" customHeight="1" x14ac:dyDescent="0.4">
      <c r="A134" s="83" t="s">
        <v>5</v>
      </c>
      <c r="B134" s="33" t="s">
        <v>230</v>
      </c>
      <c r="C134" s="34"/>
      <c r="D134" s="84">
        <f>SUM(D10:D13)+D133</f>
        <v>173260</v>
      </c>
    </row>
    <row r="135" spans="1:6" s="3" customFormat="1" ht="20" x14ac:dyDescent="0.4">
      <c r="A135" s="77"/>
      <c r="B135" s="52"/>
      <c r="C135" s="5"/>
      <c r="D135" s="82"/>
    </row>
    <row r="136" spans="1:6" s="3" customFormat="1" ht="20" x14ac:dyDescent="0.4">
      <c r="A136" s="85"/>
      <c r="B136" s="13"/>
      <c r="C136" s="14"/>
      <c r="D136" s="86"/>
    </row>
    <row r="137" spans="1:6" s="3" customFormat="1" ht="20" x14ac:dyDescent="0.4">
      <c r="A137" s="87" t="s">
        <v>5</v>
      </c>
      <c r="B137" s="53" t="s">
        <v>231</v>
      </c>
      <c r="C137" s="5"/>
      <c r="D137" s="82"/>
    </row>
    <row r="138" spans="1:6" s="3" customFormat="1" ht="20" x14ac:dyDescent="0.4">
      <c r="A138" s="88" t="s">
        <v>5</v>
      </c>
      <c r="B138" s="54" t="s">
        <v>232</v>
      </c>
      <c r="C138" s="55">
        <v>0.15</v>
      </c>
      <c r="D138" s="82">
        <f>D134*C138</f>
        <v>25989</v>
      </c>
    </row>
    <row r="139" spans="1:6" s="3" customFormat="1" ht="20" x14ac:dyDescent="0.4">
      <c r="A139" s="89" t="s">
        <v>5</v>
      </c>
      <c r="B139" s="71" t="s">
        <v>233</v>
      </c>
      <c r="C139" s="55">
        <v>0.25</v>
      </c>
      <c r="D139" s="82">
        <f>D134*C139</f>
        <v>43315</v>
      </c>
    </row>
    <row r="140" spans="1:6" s="3" customFormat="1" ht="20" x14ac:dyDescent="0.4">
      <c r="A140" s="89" t="s">
        <v>5</v>
      </c>
      <c r="B140" s="71" t="s">
        <v>234</v>
      </c>
      <c r="C140" s="55">
        <v>0.3</v>
      </c>
      <c r="D140" s="82">
        <f>D134*C140</f>
        <v>51978</v>
      </c>
    </row>
    <row r="141" spans="1:6" s="3" customFormat="1" ht="20" x14ac:dyDescent="0.4">
      <c r="A141" s="89" t="s">
        <v>5</v>
      </c>
      <c r="B141" s="71" t="s">
        <v>235</v>
      </c>
      <c r="C141" s="55">
        <v>0.3</v>
      </c>
      <c r="D141" s="82">
        <f>D134*C141</f>
        <v>51978</v>
      </c>
    </row>
    <row r="142" spans="1:6" s="3" customFormat="1" ht="20.5" thickBot="1" x14ac:dyDescent="0.45">
      <c r="A142" s="90" t="s">
        <v>5</v>
      </c>
      <c r="B142" s="91" t="s">
        <v>45</v>
      </c>
      <c r="C142" s="92"/>
      <c r="D142" s="93">
        <f>SUM(D138:D141)</f>
        <v>173260</v>
      </c>
    </row>
    <row r="143" spans="1:6" s="3" customFormat="1" ht="20" x14ac:dyDescent="0.4">
      <c r="A143" s="40" t="s">
        <v>5</v>
      </c>
      <c r="B143" s="96" t="s">
        <v>236</v>
      </c>
      <c r="C143" s="95"/>
      <c r="D143" s="18"/>
    </row>
    <row r="144" spans="1:6" s="3" customFormat="1" ht="31" x14ac:dyDescent="0.4">
      <c r="A144" s="40" t="s">
        <v>5</v>
      </c>
      <c r="B144" s="97" t="s">
        <v>237</v>
      </c>
      <c r="C144" s="18"/>
      <c r="D144" s="18"/>
    </row>
    <row r="145" spans="1:4" s="3" customFormat="1" ht="20" x14ac:dyDescent="0.4">
      <c r="A145" s="40" t="s">
        <v>5</v>
      </c>
      <c r="B145" s="98" t="s">
        <v>2</v>
      </c>
      <c r="C145" s="19"/>
      <c r="D145" s="19"/>
    </row>
    <row r="146" spans="1:4" s="3" customFormat="1" ht="105" customHeight="1" x14ac:dyDescent="0.4">
      <c r="A146" s="27"/>
      <c r="C146" s="19"/>
      <c r="D146" s="19"/>
    </row>
    <row r="147" spans="1:4" x14ac:dyDescent="0.35">
      <c r="D147" s="10"/>
    </row>
  </sheetData>
  <sheetProtection algorithmName="SHA-512" hashValue="AQMsb5WnxK8OxQcrwmH9JzGfhfVM/BH55+CjfUL6d6AO3IQ3cBuWnRERmpxr3EKc6ogf6tGG2wkRxO1/raUOvQ==" saltValue="fKo+PVeaMn3U6cGG25BC2Q==" spinCount="100000" sheet="1" selectLockedCells="1"/>
  <protectedRanges>
    <protectedRange sqref="A10:B13 A127:A132 A120:A125 A108:A118 A85:A90 A58:A62 A49:A56 A96 A37:A40 A15:A19 A21:A25 A28:A35 A44:A47 A64:A82" name="Plage1_4"/>
    <protectedRange sqref="A136 A135:B135 A143:B145" name="Plage1_1_1_3"/>
    <protectedRange sqref="A133:B134 A14:B14 A9:B9 A41:B41 A48:B48 A57:B57 A126:B126 A107:B107 A63:B63 A91:B91 A83:B84 A119:B119 A20:B20 A26:B27 A36:B36 A42:A43" name="Plage1_3_3"/>
    <protectedRange sqref="A137:B142" name="Plage1_1_1_5_3"/>
    <protectedRange sqref="A100:A106 A92:A95 A97" name="Plage1_4_1"/>
    <protectedRange sqref="A98:A99" name="Plage1_4_2"/>
  </protectedRanges>
  <autoFilter ref="A8:D134" xr:uid="{083E9F32-1DB6-4B15-AEFE-B74533386877}"/>
  <mergeCells count="8">
    <mergeCell ref="C110:D110"/>
    <mergeCell ref="C3:D3"/>
    <mergeCell ref="C4:D4"/>
    <mergeCell ref="C5:D5"/>
    <mergeCell ref="C6:D6"/>
    <mergeCell ref="C7:D7"/>
    <mergeCell ref="C42:D42"/>
    <mergeCell ref="C72:D72"/>
  </mergeCells>
  <pageMargins left="0.70866141732283472" right="0.70866141732283472" top="0.74803149606299213" bottom="0.74803149606299213" header="0.31496062992125984" footer="0.31496062992125984"/>
  <pageSetup paperSize="9" scale="38" fitToHeight="2" orientation="portrait" r:id="rId1"/>
  <headerFooter>
    <oddFooter>&amp;L&amp;P&amp;COCEAN CLASS&amp;RA2023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FR</vt:lpstr>
      <vt:lpstr>ENG</vt:lpstr>
      <vt:lpstr>DE</vt:lpstr>
      <vt:lpstr>DE!Zone_d_impression</vt:lpstr>
      <vt:lpstr>ENG!Zone_d_impression</vt:lpstr>
      <vt:lpstr>FR!Zone_d_impression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Hamel;Benjamin.Monier@catanagroup.com</dc:creator>
  <cp:lastModifiedBy>Benjamin MONIER</cp:lastModifiedBy>
  <cp:lastPrinted>2025-05-21T09:43:24Z</cp:lastPrinted>
  <dcterms:created xsi:type="dcterms:W3CDTF">2016-11-28T13:58:15Z</dcterms:created>
  <dcterms:modified xsi:type="dcterms:W3CDTF">2025-05-27T15:13:35Z</dcterms:modified>
</cp:coreProperties>
</file>